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0" windowWidth="19440" windowHeight="12405"/>
  </bookViews>
  <sheets>
    <sheet name="FISHERY PRODUCTS " sheetId="6" r:id="rId1"/>
    <sheet name="Φύλλο1" sheetId="5" r:id="rId2"/>
  </sheets>
  <definedNames>
    <definedName name="OLE_LINK1" localSheetId="0">'FISHERY PRODUCTS '!$B$58</definedName>
  </definedNames>
  <calcPr calcId="145621"/>
</workbook>
</file>

<file path=xl/calcChain.xml><?xml version="1.0" encoding="utf-8"?>
<calcChain xmlns="http://schemas.openxmlformats.org/spreadsheetml/2006/main">
  <c r="G346" i="6" l="1"/>
  <c r="E346" i="6"/>
  <c r="D348" i="6" s="1"/>
  <c r="F327" i="6"/>
  <c r="E327" i="6"/>
  <c r="E329" i="6" s="1"/>
  <c r="G296" i="6"/>
  <c r="E281" i="6"/>
  <c r="E296" i="6" s="1"/>
  <c r="G272" i="6"/>
  <c r="E264" i="6"/>
  <c r="E263" i="6"/>
  <c r="E262" i="6"/>
  <c r="E261" i="6"/>
  <c r="E260" i="6"/>
  <c r="E259" i="6"/>
  <c r="E258" i="6"/>
  <c r="E257" i="6"/>
  <c r="E256" i="6"/>
  <c r="E255" i="6"/>
  <c r="E254" i="6"/>
  <c r="E253" i="6"/>
  <c r="E252" i="6"/>
  <c r="E251" i="6"/>
  <c r="G237" i="6"/>
  <c r="E237" i="6"/>
  <c r="E239" i="6" s="1"/>
  <c r="G213" i="6"/>
  <c r="E211" i="6"/>
  <c r="E209" i="6"/>
  <c r="E207" i="6"/>
  <c r="E206" i="6"/>
  <c r="E205" i="6"/>
  <c r="E204" i="6"/>
  <c r="E203" i="6"/>
  <c r="E201" i="6"/>
  <c r="E200" i="6"/>
  <c r="E199" i="6"/>
  <c r="E198" i="6"/>
  <c r="E197" i="6"/>
  <c r="E196" i="6"/>
  <c r="E195" i="6"/>
  <c r="E194" i="6"/>
  <c r="E193" i="6"/>
  <c r="E192" i="6"/>
  <c r="E191" i="6"/>
  <c r="E190" i="6"/>
  <c r="E189" i="6"/>
  <c r="E188" i="6"/>
  <c r="E187" i="6"/>
  <c r="E186" i="6"/>
  <c r="E185" i="6"/>
  <c r="G178" i="6"/>
  <c r="E177" i="6"/>
  <c r="E176" i="6"/>
  <c r="E175" i="6"/>
  <c r="E174" i="6"/>
  <c r="E173" i="6"/>
  <c r="E172" i="6"/>
  <c r="E171" i="6"/>
  <c r="E170" i="6"/>
  <c r="E169" i="6"/>
  <c r="E168" i="6"/>
  <c r="G160" i="6"/>
  <c r="E159" i="6"/>
  <c r="E158" i="6"/>
  <c r="E157" i="6"/>
  <c r="E156" i="6"/>
  <c r="E155" i="6"/>
  <c r="E149" i="6"/>
  <c r="E148" i="6"/>
  <c r="E147" i="6"/>
  <c r="E146" i="6"/>
  <c r="E145" i="6"/>
  <c r="E144" i="6"/>
  <c r="E143" i="6"/>
  <c r="E142" i="6"/>
  <c r="E141" i="6"/>
  <c r="G133" i="6"/>
  <c r="E123" i="6"/>
  <c r="E122" i="6"/>
  <c r="E121" i="6"/>
  <c r="E120" i="6"/>
  <c r="E119" i="6"/>
  <c r="E118" i="6"/>
  <c r="E117" i="6"/>
  <c r="E116" i="6"/>
  <c r="E115" i="6"/>
  <c r="E114" i="6"/>
  <c r="E113" i="6"/>
  <c r="E112" i="6"/>
  <c r="E111" i="6"/>
  <c r="E110" i="6"/>
  <c r="E109" i="6"/>
  <c r="E108" i="6"/>
  <c r="E107" i="6"/>
  <c r="E106" i="6"/>
  <c r="E105" i="6"/>
  <c r="E104" i="6"/>
  <c r="E103" i="6"/>
  <c r="E102" i="6"/>
  <c r="E101" i="6"/>
  <c r="E100" i="6"/>
  <c r="E99" i="6"/>
  <c r="E98" i="6"/>
  <c r="G87" i="6"/>
  <c r="H86" i="6"/>
  <c r="E86" i="6" s="1"/>
  <c r="H85" i="6"/>
  <c r="E85" i="6" s="1"/>
  <c r="H84" i="6"/>
  <c r="E84" i="6" s="1"/>
  <c r="H83" i="6"/>
  <c r="E83" i="6" s="1"/>
  <c r="H82" i="6"/>
  <c r="E82" i="6" s="1"/>
  <c r="H81" i="6"/>
  <c r="E81" i="6" s="1"/>
  <c r="H79" i="6"/>
  <c r="E79" i="6" s="1"/>
  <c r="H78" i="6"/>
  <c r="E78" i="6" s="1"/>
  <c r="H77" i="6"/>
  <c r="E77" i="6" s="1"/>
  <c r="H76" i="6"/>
  <c r="E76" i="6" s="1"/>
  <c r="H75" i="6"/>
  <c r="E75" i="6"/>
  <c r="E72" i="6"/>
  <c r="E71" i="6"/>
  <c r="E69" i="6"/>
  <c r="E68" i="6"/>
  <c r="E66" i="6"/>
  <c r="E65" i="6"/>
  <c r="E64" i="6"/>
  <c r="E63" i="6"/>
  <c r="E62" i="6"/>
  <c r="E61" i="6"/>
  <c r="E60" i="6"/>
  <c r="E59" i="6"/>
  <c r="E58" i="6"/>
  <c r="E57" i="6"/>
  <c r="E160" i="6" l="1"/>
  <c r="E162" i="6" s="1"/>
  <c r="E178" i="6"/>
  <c r="E180" i="6" s="1"/>
  <c r="D239" i="6"/>
  <c r="G239" i="6" s="1"/>
  <c r="C360" i="6" s="1"/>
  <c r="E348" i="6"/>
  <c r="E133" i="6"/>
  <c r="D135" i="6" s="1"/>
  <c r="G348" i="6"/>
  <c r="C364" i="6" s="1"/>
  <c r="E213" i="6"/>
  <c r="E272" i="6"/>
  <c r="E274" i="6" s="1"/>
  <c r="D329" i="6"/>
  <c r="D298" i="6"/>
  <c r="E298" i="6"/>
  <c r="D215" i="6"/>
  <c r="E215" i="6"/>
  <c r="E87" i="6"/>
  <c r="D180" i="6" l="1"/>
  <c r="E135" i="6"/>
  <c r="G135" i="6" s="1"/>
  <c r="C356" i="6" s="1"/>
  <c r="G180" i="6"/>
  <c r="C358" i="6" s="1"/>
  <c r="D274" i="6"/>
  <c r="G274" i="6" s="1"/>
  <c r="C361" i="6" s="1"/>
  <c r="D162" i="6"/>
  <c r="G215" i="6"/>
  <c r="C359" i="6" s="1"/>
  <c r="D89" i="6"/>
  <c r="E89" i="6"/>
  <c r="G162" i="6"/>
  <c r="C357" i="6" s="1"/>
  <c r="G298" i="6"/>
  <c r="G89" i="6" l="1"/>
  <c r="C355" i="6" s="1"/>
  <c r="C362" i="6"/>
  <c r="G327" i="6"/>
  <c r="G329" i="6" s="1"/>
  <c r="C363" i="6" s="1"/>
</calcChain>
</file>

<file path=xl/sharedStrings.xml><?xml version="1.0" encoding="utf-8"?>
<sst xmlns="http://schemas.openxmlformats.org/spreadsheetml/2006/main" count="586" uniqueCount="486">
  <si>
    <r>
      <t>2</t>
    </r>
    <r>
      <rPr>
        <i/>
        <sz val="12"/>
        <color theme="1"/>
        <rFont val="Times New Roman"/>
        <family val="1"/>
        <charset val="161"/>
      </rPr>
      <t>)</t>
    </r>
    <r>
      <rPr>
        <sz val="12"/>
        <color theme="1"/>
        <rFont val="Times New Roman"/>
        <family val="1"/>
        <charset val="161"/>
      </rPr>
      <t xml:space="preserve"> δυνατότητα καθαρισμού και συντήρησης</t>
    </r>
  </si>
  <si>
    <t>Κάδοι απορριμμάτων: κλειστοί, από υλικά που να πλένονται εύκολα</t>
  </si>
  <si>
    <t xml:space="preserve">               </t>
  </si>
  <si>
    <r>
      <t xml:space="preserve">     </t>
    </r>
    <r>
      <rPr>
        <sz val="12"/>
        <color theme="1"/>
        <rFont val="Times New Roman"/>
        <family val="1"/>
        <charset val="161"/>
      </rPr>
      <t xml:space="preserve">     </t>
    </r>
  </si>
  <si>
    <t>ΕΛΛΗΝΙΚΗ ΔΗΜΟΚΡΑΤΙΑ</t>
  </si>
  <si>
    <t xml:space="preserve">                   </t>
  </si>
  <si>
    <t xml:space="preserve">Δ/ΝΣΗ ΑΓΡΟΤΙΚΗΣ ΟΙΚΟΝΟΜΙΑΣ &amp; </t>
  </si>
  <si>
    <t>ΚΤΗΝΙΑΤΡΙΚΗΣ</t>
  </si>
  <si>
    <t xml:space="preserve">    </t>
  </si>
  <si>
    <t>ΤΜΗΜΑ ΚΤΗΝΙΑΤΡΙΚΗΣ</t>
  </si>
  <si>
    <t>Επωνυμία Επιχείρησης</t>
  </si>
  <si>
    <t>Διεύθυνση</t>
  </si>
  <si>
    <t>Υπεύθυνος της Εγκατάστασης</t>
  </si>
  <si>
    <t>Οροφές από υλικά που να αποτρέπουν τη συσσώρευση υδρατμών, μούχλας και την πτώση σωματιδίων</t>
  </si>
  <si>
    <t>Προστασία από θραύση κρυστάλλων και τζαμιών : παράθυρα και λαμπτήρες</t>
  </si>
  <si>
    <t>Οδηγίες εργασίας αναρτημένες</t>
  </si>
  <si>
    <t>Παρουσία κατάλληλων παγίδων σε επαρκή αριθμό και σε κατάλληλα σημεία (ιδιαίτερα εντομοπαγίδες)</t>
  </si>
  <si>
    <t>Αγωγός απομάκρυνσης υγρών ψυκτικού μηχανήματος</t>
  </si>
  <si>
    <t>Αρίθμηση θαλάμων</t>
  </si>
  <si>
    <t>Συναγερμός σε περίπτωση αύξησης της θερμοκρασίας στους ψυκτικούς θαλάμους</t>
  </si>
  <si>
    <t>Πατώματα, τοίχοι κατασκευασμένα από υλικά στεγανά, μη απορροφητικά, μη τοξικά που να καθαρίζονται και να πλένονται εύκολα, υγειονομικά φρεάτια</t>
  </si>
  <si>
    <t>Ντουλάπες για κάθε εργαζόμενο κατασκευασμένες από υλικά που να πλένονται εύκολα</t>
  </si>
  <si>
    <t xml:space="preserve">Νιπτήρες με ποδοκίνητο ή άλλο σύστημα χρήσης  </t>
  </si>
  <si>
    <t xml:space="preserve">Υγρό σαπούνι, χαρτί μιας χρήσης, δοχεία απορριμμάτων ποδοκίνητα και με σκεπάσματα  </t>
  </si>
  <si>
    <t>Ντουζιέρες</t>
  </si>
  <si>
    <t>Εξαερισμός φυσικός ή τεχνητός</t>
  </si>
  <si>
    <t>Αποθήκες (καθαριστικών, απολυμαντικών)</t>
  </si>
  <si>
    <t>Επίπεδο καθαριότητας</t>
  </si>
  <si>
    <t xml:space="preserve"> </t>
  </si>
  <si>
    <t>ΑΡ.</t>
  </si>
  <si>
    <t>ΜΗ ΣΥΜΜΟΡΦΩΣΕΙΣ</t>
  </si>
  <si>
    <t>Προτεινόμενη διορθωτική ενέργεια από την επιχείρηση</t>
  </si>
  <si>
    <t>Υπευθυνότητα και χρονοδιάγραμμα υλοποίησης</t>
  </si>
  <si>
    <t>Έγκριση πλάνου διορθωτικών ενεργειών</t>
  </si>
  <si>
    <t>Επιβεβαίωση ολοκλήρωσης διορθ. ενέργειας</t>
  </si>
  <si>
    <t xml:space="preserve">Ημερομηνία: </t>
  </si>
  <si>
    <t>Ημερομηνία:</t>
  </si>
  <si>
    <t>Υπογραφή:</t>
  </si>
  <si>
    <t>Υπογραφή (ες) του υπευθύνου ή του εκπροσώπου της επιχείρησης :</t>
  </si>
  <si>
    <t xml:space="preserve">ΣΥΜΜΟΡΦΩΣΗ: κρίνεται ικανοποιητικό </t>
  </si>
  <si>
    <t>ΑΠΟΚΛΙΣΗ: κρίνεται μη ικανοποιητικό</t>
  </si>
  <si>
    <t>ΜΗ ΣΥΜΜΟΡΦΩΣΗ: δεν υπάρχει αλλά είναι απαραίτητο</t>
  </si>
  <si>
    <t xml:space="preserve">ΜΗ ΕΦΑΡΜΟΣΙΜΟ: απουσιάζει αλλά δεν χρειάζεται στη συγκεκριμένη εγκατάσταση </t>
  </si>
  <si>
    <t>ΣΥΜΜΟΡΦΩΣΗ</t>
  </si>
  <si>
    <t>ΑΠΟΚΛΙΣΗ</t>
  </si>
  <si>
    <t>ΜΗ ΣΥΜΜΟΡΦΩΣΗ</t>
  </si>
  <si>
    <t>ΜΗ ΕΦΑΡΜΟΣΙΜΟ</t>
  </si>
  <si>
    <t>ΒΑΘΜΟΛΟΓΙΑ</t>
  </si>
  <si>
    <t>ΣΥΝΟΛΟ ΚΕΦΑΛΑΙΟΥ 1</t>
  </si>
  <si>
    <t>ΠΕΡΙΦΕΡΕΙΑ:</t>
  </si>
  <si>
    <t>ΠΕΡΙΦΕΡΕΙΑΚΗ ΕΝΟΤΗΤΑ:</t>
  </si>
  <si>
    <t>ΣΥΝΟΛΟ ΚΕΦΑΛΑΙΟΥ 2</t>
  </si>
  <si>
    <t>Δυνατότητα επαρκούς αποστράγγισης υδάτων/Φρεάτια αποχετεύσεις</t>
  </si>
  <si>
    <t>ΣΥΝΟΛΟ ΚΕΦΑΛΑΙΟΥ 4</t>
  </si>
  <si>
    <t>ΣΥΝΟΛΟ ΚΕΦΑΛΑΙΟΥ 3</t>
  </si>
  <si>
    <t>ΣΥΝΟΛΟ ΚΕΦΑΛΑΙΟΥ 6</t>
  </si>
  <si>
    <t>ΣΥΝΟΛΟ ΚΕΦΑΛΑΙΟΥ 5</t>
  </si>
  <si>
    <t>ΣΥΝΟΛΟ ΚΕΦΑΛΑΙΟΥ 7</t>
  </si>
  <si>
    <t>ΣΥΝΟΛΟ ΚΕΦΑΛΑΙΟΥ 8</t>
  </si>
  <si>
    <t>Φορέας λειτουργίας /</t>
  </si>
  <si>
    <t>Είδος εταιρίας</t>
  </si>
  <si>
    <t xml:space="preserve">Αριθμός έγκρισης </t>
  </si>
  <si>
    <t>Τηλέφωνο(α) , Φαξ,  e-mail</t>
  </si>
  <si>
    <t>Υπεύθυνος κτηνίατρος, εφόσον υπάρχει</t>
  </si>
  <si>
    <t>Αριθμός εργαζομένων</t>
  </si>
  <si>
    <t>Νομική Βάση: ΠΔ 79/2007, Κανονισμοί 882/2004, 852/2004, 853/2004, 854/2004, 178/2002, Νόμος 4235/2014</t>
  </si>
  <si>
    <t xml:space="preserve">Νερό </t>
  </si>
  <si>
    <t>Πόσιμο  □</t>
  </si>
  <si>
    <t>από το δίκτυο πόλης   □</t>
  </si>
  <si>
    <t>γεώτρησης                  □</t>
  </si>
  <si>
    <t>Α.  Σχεδιασμός και διαμόρφωση χώρων - Εξοπλισμός</t>
  </si>
  <si>
    <t>Πλήρης περίφραξη (χωρίς φθορές)</t>
  </si>
  <si>
    <t>Σημεία Φόρτωσης – Εκφόρτωσης: Επαρκή σε αριθμό και κατάλληλα</t>
  </si>
  <si>
    <t>Παρουσία παγίδων-δολωματικών σταθμών σε επαρκή αριθμό</t>
  </si>
  <si>
    <t xml:space="preserve">Β. Παραλαβή   </t>
  </si>
  <si>
    <t xml:space="preserve">Γ. Καθαριότητα  </t>
  </si>
  <si>
    <t>Απουσία αποβλήτων και άχρηστων υλικών</t>
  </si>
  <si>
    <t xml:space="preserve">Α. Κατασκευή και εξοπλισμός </t>
  </si>
  <si>
    <t>Σχόλια – Παρατηρήσεις:</t>
  </si>
  <si>
    <t>Η διαμόρφωση του χώρου επιτρέπει τον καθαρισμό, την απολύμανση και την απομάκρυνση των ρύπων.</t>
  </si>
  <si>
    <t>Τα πατώματα, οι τοίχοι είναι κατασκευασμένα από υλικά στεγανά, μη απορροφητικά, μη τοξικά που να καθαρίζονται και να πλένονται εύκολα.</t>
  </si>
  <si>
    <t>Καταλληλότητα δαπέδων (από αδιάβροχο υλικό, χωρίς ρωγμές)</t>
  </si>
  <si>
    <t>Υγειονομικές γωνίες /σοβατεπί</t>
  </si>
  <si>
    <t>Τα αποχετευτικά κανάλια καλύπτονται με ανοξείδωτες σχάρες.</t>
  </si>
  <si>
    <t>Θύρες με λείες και μη απορροφητικές επιφάνειες που εφαρμόζουν καλά</t>
  </si>
  <si>
    <t>Παράθυρα με λείες επιφάνειες που εφαρμόζουν καλά, δε δημιουργούν κενά με τους τοίχους και καλύπτονται με σήτες</t>
  </si>
  <si>
    <t>Επαρκής αερισμός, φυσικός ή τεχνητός</t>
  </si>
  <si>
    <t>Επαρκής φωτισμός φυσικός ή/και τεχνητός</t>
  </si>
  <si>
    <t xml:space="preserve">Β. Καθαριότητα  </t>
  </si>
  <si>
    <t>Χρησιμοποιούνται μόνο καθαριστικά / απολυμαντικά εγκεκριμένα για χρήση στη βιομηχανία τροφίμων</t>
  </si>
  <si>
    <t xml:space="preserve">Γ. Συντήρηση </t>
  </si>
  <si>
    <t>Οι χώροι και ο εξοπλισμός είναι σε καλή κατάσταση</t>
  </si>
  <si>
    <t>Υπάρχει πρόγραμμα  για τη συντήρηση των  χώρων και του εξοπλισμού και ακολουθείται</t>
  </si>
  <si>
    <t xml:space="preserve">Δ. Πρακτική εργασίας </t>
  </si>
  <si>
    <t xml:space="preserve">Α. Σχεδιασμός και διαμόρφωση χώρων – Εξοπλισμός ψυκτικών θαλάμων </t>
  </si>
  <si>
    <t>Επαρκής χώρος για την κυκλοφορία του αέρα και επαρκής αερισμός.</t>
  </si>
  <si>
    <t>Δυνατότητα επαρκούς αποστράγγισης υδάτων/Φρεάτια αποχέτευσης</t>
  </si>
  <si>
    <t>Αποτρέπεται η  συσσώρευση υδρατμών και μούχλας.</t>
  </si>
  <si>
    <t>Θύρες που εφαρμόζουν καλά.</t>
  </si>
  <si>
    <t>Επαρκής φωτισμός</t>
  </si>
  <si>
    <t>Οι θάλαμοι αποθήκευσης είναι εφοδιασμένοι με συσκευή καταγραφής της θερμοκρασίας σε σημείο που να είναι ευανάγνωστη.</t>
  </si>
  <si>
    <t>Ο αισθητήρας θερμοκρασίας του θερμομέτρου είναι τοποθετημένος στο σημείο του θαλάμου  αποθήκευσης με την υψηλότερη θερμοκρασία.</t>
  </si>
  <si>
    <t xml:space="preserve">Β. Διαδικασίες  </t>
  </si>
  <si>
    <t>Τα νωπά αλιευτικά προϊόντα και τα αποψυγμένα αμεταποίητα αλιευτικά προϊόντα διατηρούνται σε θερμοκρασία παραπλήσια του σημείου τήξης του πάγου.</t>
  </si>
  <si>
    <t>Τα κατεψυγμένα αλιευτικά προϊόντα διατηρούνται σε θερμοκρασία που δεν υπερβαίνει τους – 18 °C σε όλα τα σημεία του προϊόντος.</t>
  </si>
  <si>
    <t>Τα διατηρούμενα ζωντανά αλιευτικά προϊόντα διατηρούνται σε θερμοκρασία και κατά τρόπο που δεν επιδρά αρνητικά στην ασφάλεια των τροφίμων ή στη βιωσιμότητά τους.</t>
  </si>
  <si>
    <t>Επίπεδο καθαριότητας.</t>
  </si>
  <si>
    <t xml:space="preserve">Δ. Συντήρηση </t>
  </si>
  <si>
    <t>Οι ψυκτικοί θάλαμοι είναι σε καλή κατάσταση.</t>
  </si>
  <si>
    <t>Υπάρχει πρόγραμμα  για τη συντήρηση των  ψυκτικών θαλάμων και ακολουθείται.</t>
  </si>
  <si>
    <t>Μόνο προϊόντα που φέρουν  σήμα αναγνώρισης/ετικέτα εγκαταλείπουν την εγκατάσταση.</t>
  </si>
  <si>
    <t>Ο εξοπλισμός εκφόρτωσης και αποβίβασης που έρχεται σε επαφή με τα αλιευτικά προϊόντα αποτελείται από υλικά που καθαρίζονται και απολυμαίνονται εύκολα.</t>
  </si>
  <si>
    <t>Ο εξοπλισμός εκφόρτωσης και αποβίβασης διατηρείται καθαρός και σε καλή κατάσταση.</t>
  </si>
  <si>
    <t>Οι εργασίες εκφόρτωσης και αποβίβασης διεξάγοντας γρήγορα.</t>
  </si>
  <si>
    <t xml:space="preserve">Επίπεδο καθαριότητας χώρου και εξοπλισμού. </t>
  </si>
  <si>
    <t>Υπάρχει επαρκής παροχή νερού ( πόσιμο, καθαρό νερό, καθαρό θαλάσσιο νερό)</t>
  </si>
  <si>
    <t>Υπάρχουν επαρκείς εγκαταστάσεις και διαδικασίες για την παροχή καθαρού νερού/ καθαρού θαλάσσιου νερού ώστε να εξασφαλίζεται ότι η χρήση αυτή δεν αποτελεί πηγή μόλυνσης για τα τρόφιμα</t>
  </si>
  <si>
    <t>Το μη πόσιμο νερό έχει χωριστό δίκτυο παροχής με ειδική σήμανση</t>
  </si>
  <si>
    <t>Α. Σχεδιασμός και διαμόρφωση χώρων – Εξοπλισμός του χώρου παραγωγής/αποθήκευσης του πάγου</t>
  </si>
  <si>
    <t>Ο χώρος όπου παράγεται και/ ή αποθηκεύεται ο πάγος επιτρέπει τον καθαρισμό, την απολύμανση και την απομάκρυνση των ρύπων</t>
  </si>
  <si>
    <t>Ο εξοπλισμός παραγωγής πάγου είναι καθαρός.</t>
  </si>
  <si>
    <t>Β. Πρακτική εργασίας</t>
  </si>
  <si>
    <t>Ο πάγος διακινείται υπό συνθήκες που να τον προφυλάσσουν από οποιαδήποτε μόλυνση.</t>
  </si>
  <si>
    <t>Ο χώρος και ο εξοπλισμός είναι σε καλή κατάσταση</t>
  </si>
  <si>
    <t xml:space="preserve">Α. Σχεδιασμός και διαμόρφωση χώρων – Εξοπλισμός </t>
  </si>
  <si>
    <t xml:space="preserve">Τουαλέτες (με προθάλαμο) ξεχωριστές για άνδρες και γυναίκες. </t>
  </si>
  <si>
    <t>Τα χρησιμοποιούμενα υλικά είναι ασφαλισμένα με πρόσβαση μόνο σε εξουσιοδοτημένο και εκπαιδευμένο προσωπικό.</t>
  </si>
  <si>
    <t>Υπάρχει χώρος πλυσίματος εργαλείων και αποθήκευσης  καθαρών εργαλείων ο οποίος διατηρείται καθαρός.</t>
  </si>
  <si>
    <t>Απομακρύνονται το ταχύτερο δυνατόν</t>
  </si>
  <si>
    <t>Τοποθετούνται σε κατάλληλα σχεδιασμένα και σε καλή κατάσταση δοχεία που κλείνουν</t>
  </si>
  <si>
    <t>Οι χώροι αποθήκευσης απορριμμάτων διατηρούνται καθαροί και προλαμβάνεται η διείσδυση ζώων και επιβλαβών οργανισμών.</t>
  </si>
  <si>
    <t>Χώρος ειδικός για την απολύμανση των κάδων συλλογής απορριμμάτων</t>
  </si>
  <si>
    <t>Τα υγρά απόβλητα απομακρύνονται με υγιεινό και φιλοπεριβαλλοντικό τρόπο.</t>
  </si>
  <si>
    <t>Κάθε κεφάλαιο έχει έναν συγκεκριμένο αριθμό βαθμών οι οποίοι αξιολογούνται με βάση την αρχή:</t>
  </si>
  <si>
    <r>
      <t>-</t>
    </r>
    <r>
      <rPr>
        <sz val="7"/>
        <color theme="1"/>
        <rFont val="Times New Roman"/>
        <family val="1"/>
        <charset val="161"/>
      </rPr>
      <t xml:space="preserve">       </t>
    </r>
    <r>
      <rPr>
        <b/>
        <sz val="12"/>
        <color theme="1"/>
        <rFont val="Times New Roman"/>
        <family val="1"/>
        <charset val="161"/>
      </rPr>
      <t>Κρίσιμη συμμόρφωση</t>
    </r>
    <r>
      <rPr>
        <sz val="12"/>
        <color theme="1"/>
        <rFont val="Times New Roman"/>
        <family val="1"/>
        <charset val="161"/>
      </rPr>
      <t>: μία ή περισσότερες κρίσιμες μη συμμορφώσεις</t>
    </r>
  </si>
  <si>
    <r>
      <t>-</t>
    </r>
    <r>
      <rPr>
        <sz val="7"/>
        <color theme="1"/>
        <rFont val="Times New Roman"/>
        <family val="1"/>
        <charset val="161"/>
      </rPr>
      <t xml:space="preserve">       </t>
    </r>
    <r>
      <rPr>
        <b/>
        <sz val="12"/>
        <color theme="1"/>
        <rFont val="Times New Roman"/>
        <family val="1"/>
        <charset val="161"/>
      </rPr>
      <t>Χαμηλή συμμόρφωση</t>
    </r>
    <r>
      <rPr>
        <sz val="12"/>
        <color theme="1"/>
        <rFont val="Times New Roman"/>
        <family val="1"/>
        <charset val="161"/>
      </rPr>
      <t>: 70% ή περισσότερο  από το σύνολο της βαθμολογίας των μη συμμορφώσεων</t>
    </r>
  </si>
  <si>
    <r>
      <t>-</t>
    </r>
    <r>
      <rPr>
        <sz val="7"/>
        <color theme="1"/>
        <rFont val="Times New Roman"/>
        <family val="1"/>
        <charset val="161"/>
      </rPr>
      <t xml:space="preserve">       </t>
    </r>
    <r>
      <rPr>
        <b/>
        <sz val="12"/>
        <color theme="1"/>
        <rFont val="Times New Roman"/>
        <family val="1"/>
        <charset val="161"/>
      </rPr>
      <t>Μέση συμμόρφωση</t>
    </r>
    <r>
      <rPr>
        <sz val="12"/>
        <color theme="1"/>
        <rFont val="Times New Roman"/>
        <family val="1"/>
        <charset val="161"/>
      </rPr>
      <t>: 40% - 69,9% από το σύνολο της βαθμολογίας των μη συμμορφώσεων</t>
    </r>
  </si>
  <si>
    <r>
      <t>-</t>
    </r>
    <r>
      <rPr>
        <sz val="7"/>
        <color theme="1"/>
        <rFont val="Times New Roman"/>
        <family val="1"/>
        <charset val="161"/>
      </rPr>
      <t xml:space="preserve">       </t>
    </r>
    <r>
      <rPr>
        <b/>
        <sz val="12"/>
        <color theme="1"/>
        <rFont val="Times New Roman"/>
        <family val="1"/>
        <charset val="161"/>
      </rPr>
      <t>Υψηλή συμμόρφωση</t>
    </r>
    <r>
      <rPr>
        <sz val="12"/>
        <color theme="1"/>
        <rFont val="Times New Roman"/>
        <family val="1"/>
        <charset val="161"/>
      </rPr>
      <t>: 0 - 39,9%  από το σύνολο της βαθμολογίας των μη συμμορφώσεων</t>
    </r>
  </si>
  <si>
    <t>Αξιολόγηση συνολικού κινδύνου του εντύπου ελέγχου (στο σύνολο των κεφαλαίων)</t>
  </si>
  <si>
    <t>Επάρκεια χώρου: 1) άνεση ελιγμών αυτοκινήτων (μεταφοράς αλιευμάτων, απορριμμάτων, προσωπικού)</t>
  </si>
  <si>
    <t>ΑΠΟΤΕΛΕΣΜΑΤΑ ΕΠΙΘΕΩΡΗΣΗΣ – ΠΛΑΝΟ ΔΙΟΡΘΩΤΙΚΩΝ ΕΝΕΡΓΕΙΩΝ</t>
  </si>
  <si>
    <t>ΠΑΡΑΤΗΡΗΣΕΙΣ</t>
  </si>
  <si>
    <t>Οδηγίες συμπλήρωσης</t>
  </si>
  <si>
    <t xml:space="preserve">α. Συστήνεται η τεκμηρίωση σχολίων στην σχετική στήλη, βασισμένα σε αντικειμενικές αποδείξεις προερχόμενες από τον γραπτό λόγο της επιχείρησης, παρατήρηση κατά τη διάρκεια του ελέγχου ή πληροφορία προερχόμενη από το προσωπικό της επιχείρησης. </t>
  </si>
  <si>
    <t>β. Τα αποτελέσματα επιθεώρησης κοινοποιούνται στην επιθεωρούμενη επιχείρηση κατά την ημέρα ελέγχου. Η επιχείρηση έχει την ευθύνη τεκμηρίωσης πρότασης πλάνου διορθωτικών ενεργειών το οποίο θα περιλαμβάνει εκτός της διορθωτικής ενέργειας στην οποία προτίθεται να προβεί, υπευθυνότητα και χρονοδιάγραμμα υλοποίησης.</t>
  </si>
  <si>
    <t>Η αρμόδια αρχή έχει την ευθύνη:</t>
  </si>
  <si>
    <t>i) της έγκρισης του πλάνου διορθωτικών ενεργειών (η οποία μπορεί να δοθεί ακόμη και την ημέρα ελέγχου) και</t>
  </si>
  <si>
    <t>ii) της επιβεβαίωσης υλοποίησης των διορθωτικών ενεργειών αφού αυτές έχουν ολοκληρωθεί.</t>
  </si>
  <si>
    <t xml:space="preserve">Η επιβεβαίωση υλοποίησης των διορθωτικών ενεργειών πραγματοποιείται με επιτόπιο έλεγχο, είναι όμως δυνατό να πραγματοποιηθεί και χωρίς επιτόπιο έλεγχο, π.χ. με φωτογραφικό υλικό, με αποστολή εκ μέρους της επιχείρησης τεκμηρίωσης μιας διαδικασίας, ενός εντύπου, ενός παραστατικού αγοράς κτλ. </t>
  </si>
  <si>
    <t>Συμμόρφωση</t>
  </si>
  <si>
    <t>ΕΝΤΥΠΟ ΕΠΙΘΕΩΡΗΣΗΣ  ΕΓΚΑΤΑΣΤΑΣΕΩΝ ΝΩΠΩΝ ΚΑΙ ΚΑΤΕΨΥΓΜΕΝΩΝ ΑΛΙΕΥΤΙΚΩΝ ΠΡΟΪΟΝΤΩΝ</t>
  </si>
  <si>
    <t>Τύπος εγκατάστασης:</t>
  </si>
  <si>
    <r>
      <t>-</t>
    </r>
    <r>
      <rPr>
        <sz val="7"/>
        <color theme="1"/>
        <rFont val="Times New Roman"/>
        <family val="1"/>
        <charset val="161"/>
      </rPr>
      <t xml:space="preserve">    </t>
    </r>
    <r>
      <rPr>
        <sz val="10"/>
        <color theme="1"/>
        <rFont val="Times New Roman"/>
        <family val="1"/>
        <charset val="161"/>
      </rPr>
      <t>Συσκευαστήριο αλιευμάτων</t>
    </r>
  </si>
  <si>
    <t>- Επεξεργασίας νωπών /κατεψυγμένων</t>
  </si>
  <si>
    <r>
      <t>•</t>
    </r>
    <r>
      <rPr>
        <sz val="10"/>
        <color theme="1"/>
        <rFont val="Times New Roman"/>
        <family val="1"/>
        <charset val="161"/>
      </rPr>
      <t>Νωπά</t>
    </r>
  </si>
  <si>
    <r>
      <t>•</t>
    </r>
    <r>
      <rPr>
        <sz val="7"/>
        <color theme="1"/>
        <rFont val="Times New Roman"/>
        <family val="1"/>
        <charset val="161"/>
      </rPr>
      <t> </t>
    </r>
    <r>
      <rPr>
        <sz val="10"/>
        <color theme="1"/>
        <rFont val="Times New Roman"/>
        <family val="1"/>
        <charset val="161"/>
      </rPr>
      <t>Παρασκευασμένα (sushi, sashimi, κτλ)</t>
    </r>
  </si>
  <si>
    <r>
      <t>-</t>
    </r>
    <r>
      <rPr>
        <sz val="7"/>
        <color theme="1"/>
        <rFont val="Times New Roman"/>
        <family val="1"/>
        <charset val="161"/>
      </rPr>
      <t xml:space="preserve">    </t>
    </r>
    <r>
      <rPr>
        <sz val="10"/>
        <color theme="1"/>
        <rFont val="Times New Roman"/>
        <family val="1"/>
        <charset val="161"/>
      </rPr>
      <t>Πλοίο ψυγείο</t>
    </r>
  </si>
  <si>
    <r>
      <t>•</t>
    </r>
    <r>
      <rPr>
        <sz val="7"/>
        <color theme="1"/>
        <rFont val="Times New Roman"/>
        <family val="1"/>
        <charset val="161"/>
      </rPr>
      <t xml:space="preserve"> </t>
    </r>
    <r>
      <rPr>
        <sz val="10"/>
        <color theme="1"/>
        <rFont val="Times New Roman"/>
        <family val="1"/>
        <charset val="161"/>
      </rPr>
      <t>Κατεψυγμένα</t>
    </r>
  </si>
  <si>
    <r>
      <t>•</t>
    </r>
    <r>
      <rPr>
        <sz val="7"/>
        <color theme="1"/>
        <rFont val="Times New Roman"/>
        <family val="1"/>
        <charset val="161"/>
      </rPr>
      <t> </t>
    </r>
    <r>
      <rPr>
        <sz val="10"/>
        <color theme="1"/>
        <rFont val="Times New Roman"/>
        <family val="1"/>
        <charset val="161"/>
      </rPr>
      <t>Μηχανικά διαχωρισμένα</t>
    </r>
  </si>
  <si>
    <r>
      <t>•</t>
    </r>
    <r>
      <rPr>
        <sz val="7"/>
        <color theme="1"/>
        <rFont val="Times New Roman"/>
        <family val="1"/>
        <charset val="161"/>
      </rPr>
      <t> </t>
    </r>
    <r>
      <rPr>
        <sz val="10"/>
        <color theme="1"/>
        <rFont val="Times New Roman"/>
        <family val="1"/>
        <charset val="161"/>
      </rPr>
      <t>Αποψυγμένα</t>
    </r>
  </si>
  <si>
    <r>
      <t xml:space="preserve">• </t>
    </r>
    <r>
      <rPr>
        <sz val="10"/>
        <color theme="1"/>
        <rFont val="Times New Roman"/>
        <family val="1"/>
        <charset val="161"/>
      </rPr>
      <t>Μορφοποιημένα</t>
    </r>
  </si>
  <si>
    <t>Πλοίο ψυγείο</t>
  </si>
  <si>
    <t xml:space="preserve">Τόνοι αλιευτικών προϊόντων χειρίζονται επί του σκάφους  ανά αλιευτικό ταξίδι </t>
  </si>
  <si>
    <t>Διάρκεια κάθε ταξιδιού</t>
  </si>
  <si>
    <t>Εξαγωγική δραστηριότητα ( χώρες, % παραγόμενης ποσότητας)</t>
  </si>
  <si>
    <t>Καθαρό νερό*       □</t>
  </si>
  <si>
    <t>Καθαρό θαλάσσιο νερό**       □</t>
  </si>
  <si>
    <r>
      <t>1.</t>
    </r>
    <r>
      <rPr>
        <b/>
        <sz val="7"/>
        <color theme="1"/>
        <rFont val="Times New Roman"/>
        <family val="1"/>
        <charset val="161"/>
      </rPr>
      <t xml:space="preserve">      </t>
    </r>
    <r>
      <rPr>
        <b/>
        <sz val="12"/>
        <color theme="1"/>
        <rFont val="Times New Roman"/>
        <family val="1"/>
        <charset val="161"/>
      </rPr>
      <t>ΠΕΡΙΒΑΛΛΟΝ ΧΩΡΟΣ ΕΓΚΑΤΑΣΤΑΣΕΩΝ  ΞΗΡΑΣ -  ΠΛΟΙΑΨΥΓΕΙΑ</t>
    </r>
  </si>
  <si>
    <t xml:space="preserve">1.1.ΠΕΡΙΒΑΛΛΟΝ ΧΩΡΟΣ ΕΓΚΑΤΑΣΤΑΣΕΩΝ  ΞΗΡΑΣ </t>
  </si>
  <si>
    <r>
      <t>1.</t>
    </r>
    <r>
      <rPr>
        <sz val="7"/>
        <color theme="1"/>
        <rFont val="Times New Roman"/>
        <family val="1"/>
        <charset val="161"/>
      </rPr>
      <t xml:space="preserve">              </t>
    </r>
    <r>
      <rPr>
        <sz val="12"/>
        <color theme="1"/>
        <rFont val="Times New Roman"/>
        <family val="1"/>
        <charset val="161"/>
      </rPr>
      <t> </t>
    </r>
  </si>
  <si>
    <t>NA</t>
  </si>
  <si>
    <r>
      <t>2.</t>
    </r>
    <r>
      <rPr>
        <sz val="7"/>
        <color theme="1"/>
        <rFont val="Times New Roman"/>
        <family val="1"/>
        <charset val="161"/>
      </rPr>
      <t xml:space="preserve">              </t>
    </r>
    <r>
      <rPr>
        <sz val="12"/>
        <color theme="1"/>
        <rFont val="Times New Roman"/>
        <family val="1"/>
        <charset val="161"/>
      </rPr>
      <t> </t>
    </r>
  </si>
  <si>
    <r>
      <t>3.</t>
    </r>
    <r>
      <rPr>
        <sz val="7"/>
        <color theme="1"/>
        <rFont val="Times New Roman"/>
        <family val="1"/>
        <charset val="161"/>
      </rPr>
      <t xml:space="preserve">              </t>
    </r>
    <r>
      <rPr>
        <sz val="12"/>
        <color theme="1"/>
        <rFont val="Times New Roman"/>
        <family val="1"/>
        <charset val="161"/>
      </rPr>
      <t> </t>
    </r>
  </si>
  <si>
    <r>
      <t>4.</t>
    </r>
    <r>
      <rPr>
        <sz val="7"/>
        <color theme="1"/>
        <rFont val="Times New Roman"/>
        <family val="1"/>
        <charset val="161"/>
      </rPr>
      <t xml:space="preserve">              </t>
    </r>
    <r>
      <rPr>
        <sz val="12"/>
        <color theme="1"/>
        <rFont val="Times New Roman"/>
        <family val="1"/>
        <charset val="161"/>
      </rPr>
      <t> </t>
    </r>
  </si>
  <si>
    <r>
      <t>5.</t>
    </r>
    <r>
      <rPr>
        <sz val="7"/>
        <color theme="1"/>
        <rFont val="Times New Roman"/>
        <family val="1"/>
        <charset val="161"/>
      </rPr>
      <t xml:space="preserve">              </t>
    </r>
    <r>
      <rPr>
        <sz val="12"/>
        <color theme="1"/>
        <rFont val="Times New Roman"/>
        <family val="1"/>
        <charset val="161"/>
      </rPr>
      <t> </t>
    </r>
  </si>
  <si>
    <t>Δάπεδο: Ασφαλτόστρωση - Τσιμεντόστρωση Αποτρέπεται η συσσώρευση ρύπων      Δυνατότητα επαρκούς αποστράγγισης υδάτων  από τον προαύλιο χώρο (φρεάτια-σιφώνια)</t>
  </si>
  <si>
    <r>
      <t>6.</t>
    </r>
    <r>
      <rPr>
        <sz val="7"/>
        <color theme="1"/>
        <rFont val="Times New Roman"/>
        <family val="1"/>
        <charset val="161"/>
      </rPr>
      <t xml:space="preserve">              </t>
    </r>
    <r>
      <rPr>
        <sz val="12"/>
        <color theme="1"/>
        <rFont val="Times New Roman"/>
        <family val="1"/>
        <charset val="161"/>
      </rPr>
      <t> </t>
    </r>
  </si>
  <si>
    <t>Καθαρισμός / απολύμανση αυτοκινήτων: Χώρος πλυσίματος αυτοκινήτων: παροχή ζεστού νερού, στέγαστρο, αποστράγγιση – αποχέτευση, απορρυπαντικά/ απολυμαντικά</t>
  </si>
  <si>
    <r>
      <t>7.</t>
    </r>
    <r>
      <rPr>
        <sz val="7"/>
        <color theme="1"/>
        <rFont val="Times New Roman"/>
        <family val="1"/>
        <charset val="161"/>
      </rPr>
      <t xml:space="preserve">              </t>
    </r>
    <r>
      <rPr>
        <sz val="12"/>
        <color theme="1"/>
        <rFont val="Times New Roman"/>
        <family val="1"/>
        <charset val="161"/>
      </rPr>
      <t> </t>
    </r>
  </si>
  <si>
    <t>Τάφροι απολύμανσης τροχών στις εισόδους-εξόδους  ή Απολύμανση τροχών με ψεκασμό</t>
  </si>
  <si>
    <r>
      <t>8.</t>
    </r>
    <r>
      <rPr>
        <sz val="7"/>
        <color theme="1"/>
        <rFont val="Times New Roman"/>
        <family val="1"/>
        <charset val="161"/>
      </rPr>
      <t xml:space="preserve">              </t>
    </r>
    <r>
      <rPr>
        <sz val="12"/>
        <color theme="1"/>
        <rFont val="Times New Roman"/>
        <family val="1"/>
        <charset val="161"/>
      </rPr>
      <t> </t>
    </r>
  </si>
  <si>
    <r>
      <t>9.</t>
    </r>
    <r>
      <rPr>
        <sz val="7"/>
        <color theme="1"/>
        <rFont val="Times New Roman"/>
        <family val="1"/>
        <charset val="161"/>
      </rPr>
      <t xml:space="preserve">              </t>
    </r>
    <r>
      <rPr>
        <sz val="12"/>
        <color theme="1"/>
        <rFont val="Times New Roman"/>
        <family val="1"/>
        <charset val="161"/>
      </rPr>
      <t> </t>
    </r>
  </si>
  <si>
    <t>Απουσία ανοιγμάτων (χαραμάδες) σε πόρτες και εξωτερικούς τοίχους</t>
  </si>
  <si>
    <r>
      <t>10.</t>
    </r>
    <r>
      <rPr>
        <sz val="7"/>
        <color theme="1"/>
        <rFont val="Times New Roman"/>
        <family val="1"/>
        <charset val="161"/>
      </rPr>
      <t xml:space="preserve">          </t>
    </r>
    <r>
      <rPr>
        <sz val="12"/>
        <color theme="1"/>
        <rFont val="Times New Roman"/>
        <family val="1"/>
        <charset val="161"/>
      </rPr>
      <t> </t>
    </r>
  </si>
  <si>
    <r>
      <t>11.</t>
    </r>
    <r>
      <rPr>
        <sz val="7"/>
        <color theme="1"/>
        <rFont val="Times New Roman"/>
        <family val="1"/>
        <charset val="161"/>
      </rPr>
      <t xml:space="preserve">          </t>
    </r>
    <r>
      <rPr>
        <sz val="12"/>
        <color theme="1"/>
        <rFont val="Times New Roman"/>
        <family val="1"/>
        <charset val="161"/>
      </rPr>
      <t> </t>
    </r>
  </si>
  <si>
    <t>Ταυτοποίηση των αλιευμάτων κατά την παραλαβή</t>
  </si>
  <si>
    <r>
      <t>12.</t>
    </r>
    <r>
      <rPr>
        <sz val="7"/>
        <color theme="1"/>
        <rFont val="Times New Roman"/>
        <family val="1"/>
        <charset val="161"/>
      </rPr>
      <t xml:space="preserve">          </t>
    </r>
    <r>
      <rPr>
        <sz val="12"/>
        <color theme="1"/>
        <rFont val="Times New Roman"/>
        <family val="1"/>
        <charset val="161"/>
      </rPr>
      <t> </t>
    </r>
  </si>
  <si>
    <t>Ελεγχόμενη είσοδος</t>
  </si>
  <si>
    <r>
      <t>13.</t>
    </r>
    <r>
      <rPr>
        <sz val="7"/>
        <color theme="1"/>
        <rFont val="Times New Roman"/>
        <family val="1"/>
        <charset val="161"/>
      </rPr>
      <t xml:space="preserve">          </t>
    </r>
    <r>
      <rPr>
        <sz val="12"/>
        <color theme="1"/>
        <rFont val="Times New Roman"/>
        <family val="1"/>
        <charset val="161"/>
      </rPr>
      <t> </t>
    </r>
  </si>
  <si>
    <r>
      <t>14.</t>
    </r>
    <r>
      <rPr>
        <sz val="7"/>
        <color theme="1"/>
        <rFont val="Times New Roman"/>
        <family val="1"/>
        <charset val="161"/>
      </rPr>
      <t xml:space="preserve">          </t>
    </r>
    <r>
      <rPr>
        <sz val="12"/>
        <color theme="1"/>
        <rFont val="Times New Roman"/>
        <family val="1"/>
        <charset val="161"/>
      </rPr>
      <t> </t>
    </r>
  </si>
  <si>
    <t>1.2. ΑΠΑΙΤΗΣΕΙΣ ΓΙΑ ΤΑ ΠΛΟΙΑ-ΨΥΓΕΙΑ</t>
  </si>
  <si>
    <r>
      <t>15.</t>
    </r>
    <r>
      <rPr>
        <sz val="7"/>
        <color theme="1"/>
        <rFont val="Times New Roman"/>
        <family val="1"/>
        <charset val="161"/>
      </rPr>
      <t xml:space="preserve">          </t>
    </r>
    <r>
      <rPr>
        <sz val="12"/>
        <color theme="1"/>
        <rFont val="Times New Roman"/>
        <family val="1"/>
        <charset val="161"/>
      </rPr>
      <t> </t>
    </r>
  </si>
  <si>
    <t>Το σκάφος είναι σχεδιασμένο και κατασκευασμένο με τρόπο που να μην προκαλεί μόλυνση των αλιευμάτων με ακάθαρτα ύδατα του υδροσυλλέκτη, λύματα, καπνό, καύσιμα, έλαια, λιπαντικά ή άλλες επιβλαβείς ουσίες</t>
  </si>
  <si>
    <r>
      <t>16.</t>
    </r>
    <r>
      <rPr>
        <sz val="7"/>
        <color theme="1"/>
        <rFont val="Times New Roman"/>
        <family val="1"/>
        <charset val="161"/>
      </rPr>
      <t xml:space="preserve">          </t>
    </r>
    <r>
      <rPr>
        <sz val="12"/>
        <color theme="1"/>
        <rFont val="Times New Roman"/>
        <family val="1"/>
        <charset val="161"/>
      </rPr>
      <t> </t>
    </r>
  </si>
  <si>
    <t>Οι επιστρώσεις των επιφανειών είναι ανθεκτικές και μη τοξικές</t>
  </si>
  <si>
    <r>
      <t>17.</t>
    </r>
    <r>
      <rPr>
        <sz val="7"/>
        <color theme="1"/>
        <rFont val="Times New Roman"/>
        <family val="1"/>
        <charset val="161"/>
      </rPr>
      <t xml:space="preserve">          </t>
    </r>
    <r>
      <rPr>
        <sz val="12"/>
        <color theme="1"/>
        <rFont val="Times New Roman"/>
        <family val="1"/>
        <charset val="161"/>
      </rPr>
      <t> </t>
    </r>
  </si>
  <si>
    <t>Οι αγωγοί άντλησης νερού για το νερό που χρησιμοποιείται για τα αλιευτικά προϊόντα βρίσκονται σε τέτοια θέση ώστε να αποφεύγεται η μόλυνση της παροχής νερού.</t>
  </si>
  <si>
    <r>
      <t>18.</t>
    </r>
    <r>
      <rPr>
        <sz val="7"/>
        <color theme="1"/>
        <rFont val="Times New Roman"/>
        <family val="1"/>
        <charset val="161"/>
      </rPr>
      <t xml:space="preserve">          </t>
    </r>
    <r>
      <rPr>
        <sz val="12"/>
        <color theme="1"/>
        <rFont val="Times New Roman"/>
        <family val="1"/>
        <charset val="161"/>
      </rPr>
      <t> </t>
    </r>
  </si>
  <si>
    <t>Διαθέτουν κύτη, δεξαμενές ή περιέκτες για την αποθήκευση αλιευτικών προϊόντων.</t>
  </si>
  <si>
    <r>
      <t>19.</t>
    </r>
    <r>
      <rPr>
        <sz val="7"/>
        <color theme="1"/>
        <rFont val="Times New Roman"/>
        <family val="1"/>
        <charset val="161"/>
      </rPr>
      <t xml:space="preserve">          </t>
    </r>
    <r>
      <rPr>
        <sz val="12"/>
        <color theme="1"/>
        <rFont val="Times New Roman"/>
        <family val="1"/>
        <charset val="161"/>
      </rPr>
      <t> </t>
    </r>
  </si>
  <si>
    <t>Τα κύτη χωρισμένα από το μηχανοστάσιο και τους χώρους διαμονής του πληρώματος, με χωρίσματα που είναι επαρκή, για να αποφεύγεται η μόλυνση των αποθηκευμένων αλιευτικών προϊόντων.</t>
  </si>
  <si>
    <t xml:space="preserve">Β. Πρακτική εργασίας </t>
  </si>
  <si>
    <r>
      <t>20.</t>
    </r>
    <r>
      <rPr>
        <sz val="7"/>
        <color theme="1"/>
        <rFont val="Times New Roman"/>
        <family val="1"/>
        <charset val="161"/>
      </rPr>
      <t xml:space="preserve">          </t>
    </r>
    <r>
      <rPr>
        <sz val="12"/>
        <color theme="1"/>
        <rFont val="Times New Roman"/>
        <family val="1"/>
        <charset val="161"/>
      </rPr>
      <t> </t>
    </r>
  </si>
  <si>
    <t>Αμέσως μετά τη μεταφορά τους επάνω στο σκάφος, τα αλιευτικά προϊόντα προστατεύονται από τη μόλυνση και από τις επιπτώσεις του ήλιου ή οποιασδήποτε άλλης πηγής θερμότητας.</t>
  </si>
  <si>
    <r>
      <t>21.</t>
    </r>
    <r>
      <rPr>
        <sz val="7"/>
        <color theme="1"/>
        <rFont val="Times New Roman"/>
        <family val="1"/>
        <charset val="161"/>
      </rPr>
      <t xml:space="preserve">          </t>
    </r>
    <r>
      <rPr>
        <sz val="12"/>
        <color theme="1"/>
        <rFont val="Times New Roman"/>
        <family val="1"/>
        <charset val="161"/>
      </rPr>
      <t> </t>
    </r>
  </si>
  <si>
    <t>Ο χειρισμός και η αποθήκευση των αλιευτικών προϊόντων γίνονται κατά τρόπο, ώστε να αποφεύγεται η σύνθλιψή τους.</t>
  </si>
  <si>
    <r>
      <t>22.</t>
    </r>
    <r>
      <rPr>
        <sz val="7"/>
        <color theme="1"/>
        <rFont val="Times New Roman"/>
        <family val="1"/>
        <charset val="161"/>
      </rPr>
      <t xml:space="preserve">          </t>
    </r>
    <r>
      <rPr>
        <sz val="12"/>
        <color theme="1"/>
        <rFont val="Times New Roman"/>
        <family val="1"/>
        <charset val="161"/>
      </rPr>
      <t> </t>
    </r>
  </si>
  <si>
    <t>Κατά τη μετακίνηση ψαριών μεγάλου μεγέθους ή ψαριών οι χειριστές χρησιμοποιούν αιχμηρά εργαλεία χωρίς να προκαλείται ζημιά στη σάρκα</t>
  </si>
  <si>
    <r>
      <t>23.</t>
    </r>
    <r>
      <rPr>
        <sz val="7"/>
        <color theme="1"/>
        <rFont val="Times New Roman"/>
        <family val="1"/>
        <charset val="161"/>
      </rPr>
      <t xml:space="preserve">          </t>
    </r>
    <r>
      <rPr>
        <sz val="12"/>
        <color theme="1"/>
        <rFont val="Times New Roman"/>
        <family val="1"/>
        <charset val="161"/>
      </rPr>
      <t> </t>
    </r>
  </si>
  <si>
    <t>Όταν τα ψάρια αποκεφαλίζονται ή/και εκσπλαγχνίζονται επί του σκάφους, οι εργασίες αυτές διενεργούνται σύμφωνα με τις απαιτούμενες συνθήκες υγιεινής, το συντομότερο δυνατό μετά την αλίευση, και τα προϊόντα πλένονται αμέσως και προσεκτικά.</t>
  </si>
  <si>
    <r>
      <t>24.</t>
    </r>
    <r>
      <rPr>
        <sz val="7"/>
        <color theme="1"/>
        <rFont val="Times New Roman"/>
        <family val="1"/>
        <charset val="161"/>
      </rPr>
      <t xml:space="preserve">          </t>
    </r>
    <r>
      <rPr>
        <sz val="12"/>
        <color theme="1"/>
        <rFont val="Times New Roman"/>
        <family val="1"/>
        <charset val="161"/>
      </rPr>
      <t> </t>
    </r>
  </si>
  <si>
    <t>Τα σπλάχνα και τα μέρη εκείνα τα οποία μπορεί να αποτελέσουν κίνδυνο για τη δημόσια υγεία αφαιρούνται το συντομότερο δυνατό και διατηρούνται χωριστά από τα προϊόντα που προορίζονται για ανθρώπινη κατανάλωση.</t>
  </si>
  <si>
    <r>
      <t>25.</t>
    </r>
    <r>
      <rPr>
        <sz val="7"/>
        <color theme="1"/>
        <rFont val="Times New Roman"/>
        <family val="1"/>
        <charset val="161"/>
      </rPr>
      <t xml:space="preserve">          </t>
    </r>
    <r>
      <rPr>
        <sz val="12"/>
        <color theme="1"/>
        <rFont val="Times New Roman"/>
        <family val="1"/>
        <charset val="161"/>
      </rPr>
      <t> </t>
    </r>
  </si>
  <si>
    <t>Τα συκώτια και τα αυγά που προορίζονται για ανθρώπινη κατανάλωση διατηρούνται σε πάγο, σε θερμοκρασία παραπλήσια με το σημείο τήξης του πάγου ή καταψύχονται.</t>
  </si>
  <si>
    <r>
      <t>2.</t>
    </r>
    <r>
      <rPr>
        <b/>
        <sz val="7"/>
        <color theme="1"/>
        <rFont val="Times New Roman"/>
        <family val="1"/>
        <charset val="161"/>
      </rPr>
      <t xml:space="preserve">      </t>
    </r>
    <r>
      <rPr>
        <b/>
        <sz val="12"/>
        <color theme="1"/>
        <rFont val="Times New Roman"/>
        <family val="1"/>
        <charset val="161"/>
      </rPr>
      <t>ΧΩΡΟΣ ΔΡΑΣΤΗΡΙΟΤΗΤΩΝ  ΕΓΚΑΤΑΣΤΑΣΕΩΝ  ΞΗΡΑΣ ΚΑΙ ΠΛΟΙΩΝ ΨΥΓΕΙΩΝ</t>
    </r>
  </si>
  <si>
    <r>
      <t>26.</t>
    </r>
    <r>
      <rPr>
        <sz val="7"/>
        <color theme="1"/>
        <rFont val="Times New Roman"/>
        <family val="1"/>
        <charset val="161"/>
      </rPr>
      <t xml:space="preserve">          </t>
    </r>
    <r>
      <rPr>
        <sz val="12"/>
        <color theme="1"/>
        <rFont val="Times New Roman"/>
        <family val="1"/>
        <charset val="161"/>
      </rPr>
      <t> </t>
    </r>
  </si>
  <si>
    <t>Σαφής διαχωρισμός καθαρής και ακάθαρτης περιοχής.  Διακριτοί χώροι παραλαβής αλιευμάτων</t>
  </si>
  <si>
    <r>
      <t>27.</t>
    </r>
    <r>
      <rPr>
        <sz val="7"/>
        <color theme="1"/>
        <rFont val="Times New Roman"/>
        <family val="1"/>
        <charset val="161"/>
      </rPr>
      <t xml:space="preserve">          </t>
    </r>
    <r>
      <rPr>
        <sz val="12"/>
        <color theme="1"/>
        <rFont val="Times New Roman"/>
        <family val="1"/>
        <charset val="161"/>
      </rPr>
      <t> </t>
    </r>
  </si>
  <si>
    <r>
      <t>28.</t>
    </r>
    <r>
      <rPr>
        <sz val="7"/>
        <color theme="1"/>
        <rFont val="Times New Roman"/>
        <family val="1"/>
        <charset val="161"/>
      </rPr>
      <t xml:space="preserve">          </t>
    </r>
    <r>
      <rPr>
        <sz val="12"/>
        <color theme="1"/>
        <rFont val="Times New Roman"/>
        <family val="1"/>
        <charset val="161"/>
      </rPr>
      <t> </t>
    </r>
  </si>
  <si>
    <r>
      <t>29.</t>
    </r>
    <r>
      <rPr>
        <sz val="7"/>
        <color theme="1"/>
        <rFont val="Times New Roman"/>
        <family val="1"/>
        <charset val="161"/>
      </rPr>
      <t xml:space="preserve">          </t>
    </r>
    <r>
      <rPr>
        <sz val="12"/>
        <color theme="1"/>
        <rFont val="Times New Roman"/>
        <family val="1"/>
        <charset val="161"/>
      </rPr>
      <t> </t>
    </r>
  </si>
  <si>
    <r>
      <t>30.</t>
    </r>
    <r>
      <rPr>
        <sz val="7"/>
        <color theme="1"/>
        <rFont val="Times New Roman"/>
        <family val="1"/>
        <charset val="161"/>
      </rPr>
      <t xml:space="preserve">          </t>
    </r>
    <r>
      <rPr>
        <sz val="12"/>
        <color theme="1"/>
        <rFont val="Times New Roman"/>
        <family val="1"/>
        <charset val="161"/>
      </rPr>
      <t> </t>
    </r>
  </si>
  <si>
    <r>
      <t>31.</t>
    </r>
    <r>
      <rPr>
        <sz val="7"/>
        <color theme="1"/>
        <rFont val="Times New Roman"/>
        <family val="1"/>
        <charset val="161"/>
      </rPr>
      <t xml:space="preserve">          </t>
    </r>
    <r>
      <rPr>
        <sz val="12"/>
        <color theme="1"/>
        <rFont val="Times New Roman"/>
        <family val="1"/>
        <charset val="161"/>
      </rPr>
      <t> </t>
    </r>
  </si>
  <si>
    <r>
      <t>32.</t>
    </r>
    <r>
      <rPr>
        <sz val="7"/>
        <color theme="1"/>
        <rFont val="Times New Roman"/>
        <family val="1"/>
        <charset val="161"/>
      </rPr>
      <t xml:space="preserve">          </t>
    </r>
    <r>
      <rPr>
        <sz val="12"/>
        <color theme="1"/>
        <rFont val="Times New Roman"/>
        <family val="1"/>
        <charset val="161"/>
      </rPr>
      <t> </t>
    </r>
  </si>
  <si>
    <r>
      <t>33.</t>
    </r>
    <r>
      <rPr>
        <sz val="7"/>
        <color theme="1"/>
        <rFont val="Times New Roman"/>
        <family val="1"/>
        <charset val="161"/>
      </rPr>
      <t xml:space="preserve">          </t>
    </r>
    <r>
      <rPr>
        <sz val="12"/>
        <color theme="1"/>
        <rFont val="Times New Roman"/>
        <family val="1"/>
        <charset val="161"/>
      </rPr>
      <t> </t>
    </r>
  </si>
  <si>
    <r>
      <t>34.</t>
    </r>
    <r>
      <rPr>
        <sz val="7"/>
        <color theme="1"/>
        <rFont val="Times New Roman"/>
        <family val="1"/>
        <charset val="161"/>
      </rPr>
      <t xml:space="preserve">          </t>
    </r>
    <r>
      <rPr>
        <sz val="12"/>
        <color theme="1"/>
        <rFont val="Times New Roman"/>
        <family val="1"/>
        <charset val="161"/>
      </rPr>
      <t> </t>
    </r>
  </si>
  <si>
    <r>
      <t>35.</t>
    </r>
    <r>
      <rPr>
        <sz val="7"/>
        <color theme="1"/>
        <rFont val="Times New Roman"/>
        <family val="1"/>
        <charset val="161"/>
      </rPr>
      <t xml:space="preserve">          </t>
    </r>
    <r>
      <rPr>
        <sz val="12"/>
        <color theme="1"/>
        <rFont val="Times New Roman"/>
        <family val="1"/>
        <charset val="161"/>
      </rPr>
      <t> </t>
    </r>
  </si>
  <si>
    <t>Αεροκουρτίνες ή πλαστικές PVC κουρτίνες σε καλή κατάσταση, καθαρές, κρεμασμένες έτσι ώστε να μην αγγίζουν το πάτωμα</t>
  </si>
  <si>
    <r>
      <t>36.</t>
    </r>
    <r>
      <rPr>
        <sz val="7"/>
        <color theme="1"/>
        <rFont val="Times New Roman"/>
        <family val="1"/>
        <charset val="161"/>
      </rPr>
      <t xml:space="preserve">          </t>
    </r>
    <r>
      <rPr>
        <sz val="12"/>
        <color theme="1"/>
        <rFont val="Times New Roman"/>
        <family val="1"/>
        <charset val="161"/>
      </rPr>
      <t> </t>
    </r>
  </si>
  <si>
    <r>
      <t>37.</t>
    </r>
    <r>
      <rPr>
        <sz val="7"/>
        <color theme="1"/>
        <rFont val="Times New Roman"/>
        <family val="1"/>
        <charset val="161"/>
      </rPr>
      <t xml:space="preserve">          </t>
    </r>
    <r>
      <rPr>
        <sz val="12"/>
        <color theme="1"/>
        <rFont val="Times New Roman"/>
        <family val="1"/>
        <charset val="161"/>
      </rPr>
      <t> </t>
    </r>
  </si>
  <si>
    <r>
      <t>38.</t>
    </r>
    <r>
      <rPr>
        <sz val="7"/>
        <color theme="1"/>
        <rFont val="Times New Roman"/>
        <family val="1"/>
        <charset val="161"/>
      </rPr>
      <t xml:space="preserve">          </t>
    </r>
    <r>
      <rPr>
        <sz val="12"/>
        <color theme="1"/>
        <rFont val="Times New Roman"/>
        <family val="1"/>
        <charset val="161"/>
      </rPr>
      <t> </t>
    </r>
  </si>
  <si>
    <t xml:space="preserve">Απουσία ανοιγμάτων (χαραμάδες) σε πόρτες, τοίχους και οροφές προσοχή στην κατασκευή και στο μέγεθος των οπών στα σιφώνια  </t>
  </si>
  <si>
    <r>
      <t>39.</t>
    </r>
    <r>
      <rPr>
        <sz val="7"/>
        <color theme="1"/>
        <rFont val="Times New Roman"/>
        <family val="1"/>
        <charset val="161"/>
      </rPr>
      <t xml:space="preserve">          </t>
    </r>
    <r>
      <rPr>
        <sz val="12"/>
        <color theme="1"/>
        <rFont val="Times New Roman"/>
        <family val="1"/>
        <charset val="161"/>
      </rPr>
      <t> </t>
    </r>
  </si>
  <si>
    <t>Νιπτήρες : ζεστό κρύο νερό, Υλικά για το πλύσιμο και το στέγνωμα των χεριών</t>
  </si>
  <si>
    <r>
      <t>40.</t>
    </r>
    <r>
      <rPr>
        <sz val="7"/>
        <color theme="1"/>
        <rFont val="Times New Roman"/>
        <family val="1"/>
        <charset val="161"/>
      </rPr>
      <t xml:space="preserve">          </t>
    </r>
    <r>
      <rPr>
        <sz val="12"/>
        <color theme="1"/>
        <rFont val="Times New Roman"/>
        <family val="1"/>
        <charset val="161"/>
      </rPr>
      <t> </t>
    </r>
  </si>
  <si>
    <t>Αποστειρωτήρες μαχαιριών σε προσιτό σημείο και επαρκείς σε αριθμό</t>
  </si>
  <si>
    <r>
      <t>41.</t>
    </r>
    <r>
      <rPr>
        <sz val="7"/>
        <color theme="1"/>
        <rFont val="Times New Roman"/>
        <family val="1"/>
        <charset val="161"/>
      </rPr>
      <t xml:space="preserve">          </t>
    </r>
    <r>
      <rPr>
        <sz val="12"/>
        <color theme="1"/>
        <rFont val="Times New Roman"/>
        <family val="1"/>
        <charset val="161"/>
      </rPr>
      <t> </t>
    </r>
  </si>
  <si>
    <r>
      <t>42.</t>
    </r>
    <r>
      <rPr>
        <sz val="7"/>
        <color theme="1"/>
        <rFont val="Times New Roman"/>
        <family val="1"/>
        <charset val="161"/>
      </rPr>
      <t xml:space="preserve">          </t>
    </r>
    <r>
      <rPr>
        <sz val="12"/>
        <color theme="1"/>
        <rFont val="Times New Roman"/>
        <family val="1"/>
        <charset val="161"/>
      </rPr>
      <t> </t>
    </r>
  </si>
  <si>
    <r>
      <t>43.</t>
    </r>
    <r>
      <rPr>
        <sz val="7"/>
        <color theme="1"/>
        <rFont val="Times New Roman"/>
        <family val="1"/>
        <charset val="161"/>
      </rPr>
      <t xml:space="preserve">          </t>
    </r>
    <r>
      <rPr>
        <sz val="12"/>
        <color theme="1"/>
        <rFont val="Times New Roman"/>
        <family val="1"/>
        <charset val="161"/>
      </rPr>
      <t> </t>
    </r>
  </si>
  <si>
    <r>
      <t>44.</t>
    </r>
    <r>
      <rPr>
        <sz val="7"/>
        <color theme="1"/>
        <rFont val="Times New Roman"/>
        <family val="1"/>
        <charset val="161"/>
      </rPr>
      <t xml:space="preserve">          </t>
    </r>
    <r>
      <rPr>
        <sz val="12"/>
        <color theme="1"/>
        <rFont val="Times New Roman"/>
        <family val="1"/>
        <charset val="161"/>
      </rPr>
      <t> </t>
    </r>
  </si>
  <si>
    <t>Οι επιφάνειες με τις οποίες έρχονται σε επαφή τα αλιευτικά προϊόντα είναι από κατάλληλο, ανθεκτικό στη διάβρωση υλικό, το οποίο είναι λείο και καθαρίζεται εύκολα.</t>
  </si>
  <si>
    <r>
      <t>45.</t>
    </r>
    <r>
      <rPr>
        <sz val="7"/>
        <color theme="1"/>
        <rFont val="Times New Roman"/>
        <family val="1"/>
        <charset val="161"/>
      </rPr>
      <t xml:space="preserve">          </t>
    </r>
    <r>
      <rPr>
        <sz val="12"/>
        <color theme="1"/>
        <rFont val="Times New Roman"/>
        <family val="1"/>
        <charset val="161"/>
      </rPr>
      <t> </t>
    </r>
  </si>
  <si>
    <t>Οι επιστρώσεις των επιφανειών είναι ανθεκτικές και μη τοξικές.</t>
  </si>
  <si>
    <r>
      <t>46.</t>
    </r>
    <r>
      <rPr>
        <sz val="7"/>
        <color theme="1"/>
        <rFont val="Times New Roman"/>
        <family val="1"/>
        <charset val="161"/>
      </rPr>
      <t xml:space="preserve">          </t>
    </r>
    <r>
      <rPr>
        <sz val="12"/>
        <color theme="1"/>
        <rFont val="Times New Roman"/>
        <family val="1"/>
        <charset val="161"/>
      </rPr>
      <t> </t>
    </r>
  </si>
  <si>
    <t>Ο εξοπλισμός και τα υλικά που χρησιμοποιούνται για τις εργασίες επί αλιευτικών προϊόντων είναι κατασκευασμένα από ανθεκτικό στη διάβρωση υλικό που να καθαρίζεται και να απολυμαίνεται εύκολα.</t>
  </si>
  <si>
    <r>
      <t>47.</t>
    </r>
    <r>
      <rPr>
        <sz val="7"/>
        <color theme="1"/>
        <rFont val="Times New Roman"/>
        <family val="1"/>
        <charset val="161"/>
      </rPr>
      <t xml:space="preserve">          </t>
    </r>
    <r>
      <rPr>
        <sz val="12"/>
        <color theme="1"/>
        <rFont val="Times New Roman"/>
        <family val="1"/>
        <charset val="161"/>
      </rPr>
      <t> </t>
    </r>
  </si>
  <si>
    <t>Τα κύτη (για τα πλοία ψυγεία) και οι περιέκτες που προορίζονται για την αποθήκευση αλιευτικών προϊόντων διατηρούνται καθαροί και σε καλή κατάσταση.</t>
  </si>
  <si>
    <r>
      <t>48.</t>
    </r>
    <r>
      <rPr>
        <sz val="7"/>
        <color theme="1"/>
        <rFont val="Times New Roman"/>
        <family val="1"/>
        <charset val="161"/>
      </rPr>
      <t xml:space="preserve">          </t>
    </r>
    <r>
      <rPr>
        <sz val="12"/>
        <color theme="1"/>
        <rFont val="Times New Roman"/>
        <family val="1"/>
        <charset val="161"/>
      </rPr>
      <t> </t>
    </r>
  </si>
  <si>
    <t>Οι περιέκτες που χρησιμοποιούνται για την αποθήκευση ασυσκεύαστων νωπών αλιευτικών προϊόντων διασφαλίζουν ότι το νερό από την τήξη του πάγου δεν παραμένει σε επαφή με τα προϊόντα.</t>
  </si>
  <si>
    <r>
      <t>49.</t>
    </r>
    <r>
      <rPr>
        <sz val="7"/>
        <color theme="1"/>
        <rFont val="Times New Roman"/>
        <family val="1"/>
        <charset val="161"/>
      </rPr>
      <t xml:space="preserve">          </t>
    </r>
    <r>
      <rPr>
        <sz val="12"/>
        <color theme="1"/>
        <rFont val="Times New Roman"/>
        <family val="1"/>
        <charset val="161"/>
      </rPr>
      <t> </t>
    </r>
  </si>
  <si>
    <t>Τα μέρη των σκαφών ή οι περιέκτες που προορίζονται για την αποθήκευση αλιευτικών προϊόντων διατηρούνται καθαρά και σε καλή κατάσταση.  Ιδίως να μην έχουν μολυνθεί από καύσιμα ή από τα ακάθαρτα ύδατα του υδροσυλλέκτη του πλοίου.</t>
  </si>
  <si>
    <r>
      <t>50.</t>
    </r>
    <r>
      <rPr>
        <sz val="7"/>
        <color theme="1"/>
        <rFont val="Times New Roman"/>
        <family val="1"/>
        <charset val="161"/>
      </rPr>
      <t xml:space="preserve">          </t>
    </r>
    <r>
      <rPr>
        <sz val="12"/>
        <color theme="1"/>
        <rFont val="Times New Roman"/>
        <family val="1"/>
        <charset val="161"/>
      </rPr>
      <t> </t>
    </r>
  </si>
  <si>
    <t>Διαθέτουν εξοπλισμό κατάψυξης επαρκούς ισχύος, που επιτρέπει την ταχεία μείωση της θερμοκρασίας των προϊόντων, ώστε να επιτυγχάνεται θερμοκρασία κέντρου μάζας -18 °C το ανώτατο.</t>
  </si>
  <si>
    <r>
      <t>51.</t>
    </r>
    <r>
      <rPr>
        <sz val="7"/>
        <color theme="1"/>
        <rFont val="Times New Roman"/>
        <family val="1"/>
        <charset val="161"/>
      </rPr>
      <t xml:space="preserve">          </t>
    </r>
    <r>
      <rPr>
        <sz val="12"/>
        <color theme="1"/>
        <rFont val="Times New Roman"/>
        <family val="1"/>
        <charset val="161"/>
      </rPr>
      <t> </t>
    </r>
  </si>
  <si>
    <r>
      <t>Διαθέτουν ψυκτικό εξοπλισμό επαρκούς ισχύος για τη διατήρηση των αλιευτικών προϊόντων στα κύτη αποθήκευσης σε θερμοκρασία – 18 °C το ανώτατο.</t>
    </r>
    <r>
      <rPr>
        <sz val="12"/>
        <color rgb="FF000000"/>
        <rFont val="Times New Roman"/>
        <family val="1"/>
        <charset val="161"/>
      </rPr>
      <t xml:space="preserve"> </t>
    </r>
  </si>
  <si>
    <t xml:space="preserve">  </t>
  </si>
  <si>
    <r>
      <t>52.</t>
    </r>
    <r>
      <rPr>
        <sz val="7"/>
        <color theme="1"/>
        <rFont val="Times New Roman"/>
        <family val="1"/>
        <charset val="161"/>
      </rPr>
      <t xml:space="preserve">          </t>
    </r>
    <r>
      <rPr>
        <sz val="12"/>
        <color theme="1"/>
        <rFont val="Times New Roman"/>
        <family val="1"/>
        <charset val="161"/>
      </rPr>
      <t> </t>
    </r>
  </si>
  <si>
    <t xml:space="preserve">Απουσία αποβλήτων και άχρηστων υλικών </t>
  </si>
  <si>
    <r>
      <t>53.</t>
    </r>
    <r>
      <rPr>
        <sz val="7"/>
        <color theme="1"/>
        <rFont val="Times New Roman"/>
        <family val="1"/>
        <charset val="161"/>
      </rPr>
      <t xml:space="preserve">          </t>
    </r>
    <r>
      <rPr>
        <sz val="12"/>
        <color theme="1"/>
        <rFont val="Times New Roman"/>
        <family val="1"/>
        <charset val="161"/>
      </rPr>
      <t> </t>
    </r>
  </si>
  <si>
    <r>
      <t>54.</t>
    </r>
    <r>
      <rPr>
        <sz val="7"/>
        <color theme="1"/>
        <rFont val="Times New Roman"/>
        <family val="1"/>
        <charset val="161"/>
      </rPr>
      <t xml:space="preserve">          </t>
    </r>
    <r>
      <rPr>
        <sz val="12"/>
        <color theme="1"/>
        <rFont val="Times New Roman"/>
        <family val="1"/>
        <charset val="161"/>
      </rPr>
      <t> </t>
    </r>
  </si>
  <si>
    <r>
      <t>55.</t>
    </r>
    <r>
      <rPr>
        <sz val="7"/>
        <color theme="1"/>
        <rFont val="Times New Roman"/>
        <family val="1"/>
        <charset val="161"/>
      </rPr>
      <t xml:space="preserve">          </t>
    </r>
    <r>
      <rPr>
        <sz val="12"/>
        <color theme="1"/>
        <rFont val="Times New Roman"/>
        <family val="1"/>
        <charset val="161"/>
      </rPr>
      <t> </t>
    </r>
  </si>
  <si>
    <r>
      <t>56.</t>
    </r>
    <r>
      <rPr>
        <sz val="7"/>
        <color theme="1"/>
        <rFont val="Times New Roman"/>
        <family val="1"/>
        <charset val="161"/>
      </rPr>
      <t xml:space="preserve">          </t>
    </r>
    <r>
      <rPr>
        <sz val="12"/>
        <color theme="1"/>
        <rFont val="Times New Roman"/>
        <family val="1"/>
        <charset val="161"/>
      </rPr>
      <t> </t>
    </r>
  </si>
  <si>
    <t>Γραμμές παραγωγής για κάθε δραστηριότητα, χρονικός ή χωρικός διαχωρισμός</t>
  </si>
  <si>
    <r>
      <t>57.</t>
    </r>
    <r>
      <rPr>
        <sz val="7"/>
        <color theme="1"/>
        <rFont val="Times New Roman"/>
        <family val="1"/>
        <charset val="161"/>
      </rPr>
      <t xml:space="preserve">          </t>
    </r>
    <r>
      <rPr>
        <sz val="12"/>
        <color theme="1"/>
        <rFont val="Times New Roman"/>
        <family val="1"/>
        <charset val="161"/>
      </rPr>
      <t> </t>
    </r>
  </si>
  <si>
    <r>
      <t>3.</t>
    </r>
    <r>
      <rPr>
        <b/>
        <sz val="7"/>
        <color theme="1"/>
        <rFont val="Times New Roman"/>
        <family val="1"/>
        <charset val="161"/>
      </rPr>
      <t xml:space="preserve">      </t>
    </r>
    <r>
      <rPr>
        <b/>
        <sz val="12"/>
        <color theme="1"/>
        <rFont val="Times New Roman"/>
        <family val="1"/>
        <charset val="161"/>
      </rPr>
      <t>ΔΙΑΔΙΚΑΣΙΕΣ</t>
    </r>
  </si>
  <si>
    <t>Α. Νωπά αλιευτικά προϊόντα</t>
  </si>
  <si>
    <r>
      <t>58.</t>
    </r>
    <r>
      <rPr>
        <sz val="7"/>
        <color theme="1"/>
        <rFont val="Times New Roman"/>
        <family val="1"/>
        <charset val="161"/>
      </rPr>
      <t xml:space="preserve">          </t>
    </r>
    <r>
      <rPr>
        <sz val="12"/>
        <color theme="1"/>
        <rFont val="Times New Roman"/>
        <family val="1"/>
        <charset val="161"/>
      </rPr>
      <t> </t>
    </r>
  </si>
  <si>
    <t>Στην εγκατάσταση εισάγονται μόνο αλιευτικά προϊόντα κατάλληλα για ανθρώπινη κατανάλωση.</t>
  </si>
  <si>
    <r>
      <t>59.</t>
    </r>
    <r>
      <rPr>
        <sz val="7"/>
        <color theme="1"/>
        <rFont val="Times New Roman"/>
        <family val="1"/>
        <charset val="161"/>
      </rPr>
      <t xml:space="preserve">          </t>
    </r>
    <r>
      <rPr>
        <sz val="12"/>
        <color theme="1"/>
        <rFont val="Times New Roman"/>
        <family val="1"/>
        <charset val="161"/>
      </rPr>
      <t> </t>
    </r>
  </si>
  <si>
    <t>Τα διατηρημένα με ψύξη και μη συσκευασμένα αλιευτικά προϊόντα αποθηκεύονται μέσα σε πάγο σε κατάλληλο χώρο. Ο πάγος ανανεώνεται με την απαιτούμενη συχνότητα.</t>
  </si>
  <si>
    <r>
      <t>60.</t>
    </r>
    <r>
      <rPr>
        <sz val="7"/>
        <color theme="1"/>
        <rFont val="Times New Roman"/>
        <family val="1"/>
        <charset val="161"/>
      </rPr>
      <t xml:space="preserve">          </t>
    </r>
    <r>
      <rPr>
        <sz val="12"/>
        <color theme="1"/>
        <rFont val="Times New Roman"/>
        <family val="1"/>
        <charset val="161"/>
      </rPr>
      <t> </t>
    </r>
  </si>
  <si>
    <t>Τα συσκευασμένα νωπά αλιευτικά προϊόντα ψύχονται σε θερμοκρασία παραπλήσια με το σημείο τήξης του πάγου.</t>
  </si>
  <si>
    <r>
      <t>61.</t>
    </r>
    <r>
      <rPr>
        <sz val="7"/>
        <color theme="1"/>
        <rFont val="Times New Roman"/>
        <family val="1"/>
        <charset val="161"/>
      </rPr>
      <t xml:space="preserve">          </t>
    </r>
    <r>
      <rPr>
        <sz val="12"/>
        <color theme="1"/>
        <rFont val="Times New Roman"/>
        <family val="1"/>
        <charset val="161"/>
      </rPr>
      <t> </t>
    </r>
  </si>
  <si>
    <t>Εργασίες όπως ο αποκεφαλισμός και ο εκσπλαγχνισμός εκτελούνται σύμφωνα με τις απαιτήσεις υγιεινής.</t>
  </si>
  <si>
    <r>
      <t>62.</t>
    </r>
    <r>
      <rPr>
        <sz val="7"/>
        <color theme="1"/>
        <rFont val="Times New Roman"/>
        <family val="1"/>
        <charset val="161"/>
      </rPr>
      <t xml:space="preserve">          </t>
    </r>
    <r>
      <rPr>
        <sz val="12"/>
        <color theme="1"/>
        <rFont val="Times New Roman"/>
        <family val="1"/>
        <charset val="161"/>
      </rPr>
      <t> </t>
    </r>
  </si>
  <si>
    <t>Τα νωπά αλιευτικά  προϊόντα πλένονται προσεκτικά με πόσιμο νερό  αμέσως μετά από αυτές τις εργασίες.</t>
  </si>
  <si>
    <r>
      <t>63.</t>
    </r>
    <r>
      <rPr>
        <sz val="7"/>
        <color theme="1"/>
        <rFont val="Times New Roman"/>
        <family val="1"/>
        <charset val="161"/>
      </rPr>
      <t xml:space="preserve">          </t>
    </r>
    <r>
      <rPr>
        <sz val="12"/>
        <color theme="1"/>
        <rFont val="Times New Roman"/>
        <family val="1"/>
        <charset val="161"/>
      </rPr>
      <t> </t>
    </r>
  </si>
  <si>
    <t>Εργασίες όπως ο τεμαχισμός σε φιλέτα και σε φέτες διεξάγονται με τρόπο ώστε να αποφεύγεται η μόλυνση ή η φθορά των φιλέτων και των φετών. Τα φιλέτα και οι φέτες δεν παραμένουν επάνω στα τραπέζια εργασίας μετά την παρέλευση του χρόνου που απαιτείται για την παρασκευή τους.</t>
  </si>
  <si>
    <r>
      <t>64.</t>
    </r>
    <r>
      <rPr>
        <sz val="7"/>
        <color theme="1"/>
        <rFont val="Times New Roman"/>
        <family val="1"/>
        <charset val="161"/>
      </rPr>
      <t xml:space="preserve">          </t>
    </r>
    <r>
      <rPr>
        <sz val="12"/>
        <color theme="1"/>
        <rFont val="Times New Roman"/>
        <family val="1"/>
        <charset val="161"/>
      </rPr>
      <t> </t>
    </r>
  </si>
  <si>
    <t>Τα φιλέτα και οι φέτες τοποθετούνται σε πρώτη και, εφόσον απαιτείται, δεύτερη συσκευασία και να ψύχονται, το συντομότερο δυνατό, μετά την παρασκευή τους.</t>
  </si>
  <si>
    <r>
      <t>65.</t>
    </r>
    <r>
      <rPr>
        <sz val="7"/>
        <color theme="1"/>
        <rFont val="Times New Roman"/>
        <family val="1"/>
        <charset val="161"/>
      </rPr>
      <t xml:space="preserve">          </t>
    </r>
    <r>
      <rPr>
        <sz val="12"/>
        <color theme="1"/>
        <rFont val="Times New Roman"/>
        <family val="1"/>
        <charset val="161"/>
      </rPr>
      <t> </t>
    </r>
  </si>
  <si>
    <t>Τα ασυσκεύαστα νωπά αλιευτικά προϊόντα αποθηκεύονται σε περιέκτες που  διασφαλίζουν ότι το νερό από την τήξη του πάγου δεν παραμένει σε επαφή με τα αυτά.</t>
  </si>
  <si>
    <r>
      <t>66.</t>
    </r>
    <r>
      <rPr>
        <sz val="7"/>
        <color theme="1"/>
        <rFont val="Times New Roman"/>
        <family val="1"/>
        <charset val="161"/>
      </rPr>
      <t xml:space="preserve">          </t>
    </r>
    <r>
      <rPr>
        <sz val="12"/>
        <color theme="1"/>
        <rFont val="Times New Roman"/>
        <family val="1"/>
        <charset val="161"/>
      </rPr>
      <t> </t>
    </r>
  </si>
  <si>
    <t>Η αφαίρεση του κελύφους ή του οστράκου καρκινοειδών και μαλακίων πραγματοποιείται υπό συνθήκες υγιεινής, ώστε να αποφεύγεται η μόλυνση του προϊόντος. Εάν οι εργασίες αυτές πραγματοποιούνται με το χέρι, το προσωπικό δίνει ιδιαίτερη προσοχή στο πλύσιμο των χεριών.</t>
  </si>
  <si>
    <t>Β. Κατεψυγμένα αλιευτικά προϊόντα</t>
  </si>
  <si>
    <r>
      <t>67.</t>
    </r>
    <r>
      <rPr>
        <sz val="7"/>
        <color theme="1"/>
        <rFont val="Times New Roman"/>
        <family val="1"/>
        <charset val="161"/>
      </rPr>
      <t xml:space="preserve">          </t>
    </r>
    <r>
      <rPr>
        <sz val="12"/>
        <color theme="1"/>
        <rFont val="Times New Roman"/>
        <family val="1"/>
        <charset val="161"/>
      </rPr>
      <t> </t>
    </r>
  </si>
  <si>
    <t>Γίνεται ταχεία μείωση της θερμοκρασίας των προϊόντων, ώστε να επιτυγχάνεται θερμοκρασία κέντρου μάζας – 18 °C το ανώτατο.</t>
  </si>
  <si>
    <r>
      <t>68.</t>
    </r>
    <r>
      <rPr>
        <sz val="7"/>
        <color theme="1"/>
        <rFont val="Times New Roman"/>
        <family val="1"/>
        <charset val="161"/>
      </rPr>
      <t xml:space="preserve">          </t>
    </r>
    <r>
      <rPr>
        <sz val="12"/>
        <color theme="1"/>
        <rFont val="Times New Roman"/>
        <family val="1"/>
        <charset val="161"/>
      </rPr>
      <t> </t>
    </r>
  </si>
  <si>
    <t>Τα αποψυγμένα αμεταποίητα αλιευτικά προϊόντα, διατηρούνται σε θερμοκρασία παραπλήσια του σημείου τήξης του πάγου.</t>
  </si>
  <si>
    <t xml:space="preserve">Γ. Μηχανικώς διαχωρισμένα αλιευτικά προϊόντα </t>
  </si>
  <si>
    <r>
      <t>69.</t>
    </r>
    <r>
      <rPr>
        <sz val="7"/>
        <color theme="1"/>
        <rFont val="Times New Roman"/>
        <family val="1"/>
        <charset val="161"/>
      </rPr>
      <t xml:space="preserve">          </t>
    </r>
    <r>
      <rPr>
        <sz val="12"/>
        <color theme="1"/>
        <rFont val="Times New Roman"/>
        <family val="1"/>
        <charset val="161"/>
      </rPr>
      <t> </t>
    </r>
  </si>
  <si>
    <t>Χρησιμοποιούνται μόνον ολόκληρα ψάρια και οστά μετά τον τεμαχισμό σε φιλέτα.</t>
  </si>
  <si>
    <r>
      <t>70.</t>
    </r>
    <r>
      <rPr>
        <sz val="7"/>
        <color theme="1"/>
        <rFont val="Times New Roman"/>
        <family val="1"/>
        <charset val="161"/>
      </rPr>
      <t xml:space="preserve">          </t>
    </r>
    <r>
      <rPr>
        <sz val="12"/>
        <color theme="1"/>
        <rFont val="Times New Roman"/>
        <family val="1"/>
        <charset val="161"/>
      </rPr>
      <t> </t>
    </r>
  </si>
  <si>
    <t>Οι πρώτες ύλες δεν περιέχουν σπλάχνα.</t>
  </si>
  <si>
    <r>
      <t>71.</t>
    </r>
    <r>
      <rPr>
        <sz val="7"/>
        <color theme="1"/>
        <rFont val="Times New Roman"/>
        <family val="1"/>
        <charset val="161"/>
      </rPr>
      <t xml:space="preserve">          </t>
    </r>
    <r>
      <rPr>
        <sz val="12"/>
        <color theme="1"/>
        <rFont val="Times New Roman"/>
        <family val="1"/>
        <charset val="161"/>
      </rPr>
      <t> </t>
    </r>
  </si>
  <si>
    <t>Ο μηχανικός διαχωρισμός πραγματοποιείται χωρίς αδικαιολόγητη καθυστέρηση μετά τον τεμαχισμό σε φιλέτα.</t>
  </si>
  <si>
    <r>
      <t>72.</t>
    </r>
    <r>
      <rPr>
        <sz val="7"/>
        <color theme="1"/>
        <rFont val="Times New Roman"/>
        <family val="1"/>
        <charset val="161"/>
      </rPr>
      <t xml:space="preserve">          </t>
    </r>
    <r>
      <rPr>
        <sz val="12"/>
        <color theme="1"/>
        <rFont val="Times New Roman"/>
        <family val="1"/>
        <charset val="161"/>
      </rPr>
      <t> </t>
    </r>
  </si>
  <si>
    <t>Εάν χρησιμοποιούνται ολόκληρα ψάρια, αυτά  έχουν προηγουμένως εκσπλαγχνισθεί και πλυθεί με πόσιμο νερό.</t>
  </si>
  <si>
    <r>
      <t>73.</t>
    </r>
    <r>
      <rPr>
        <sz val="7"/>
        <color theme="1"/>
        <rFont val="Times New Roman"/>
        <family val="1"/>
        <charset val="161"/>
      </rPr>
      <t xml:space="preserve">          </t>
    </r>
    <r>
      <rPr>
        <sz val="12"/>
        <color theme="1"/>
        <rFont val="Times New Roman"/>
        <family val="1"/>
        <charset val="161"/>
      </rPr>
      <t> </t>
    </r>
  </si>
  <si>
    <t>Μετά την περάτωση της διαδικασίας παραγωγής, τα μηχανικώς διαχωρισμένα αλιευτικά προϊόντα καταψύχονται το συντομότερο δυνατό ή ενσωματώνονται σε προϊόν που πρόκειται να καταψυχθεί ή να υποβληθεί σε επεξεργασία σταθεροποίησης.</t>
  </si>
  <si>
    <r>
      <t>4.</t>
    </r>
    <r>
      <rPr>
        <b/>
        <sz val="7"/>
        <color theme="1"/>
        <rFont val="Times New Roman"/>
        <family val="1"/>
        <charset val="161"/>
      </rPr>
      <t xml:space="preserve">      </t>
    </r>
    <r>
      <rPr>
        <b/>
        <sz val="12"/>
        <color theme="1"/>
        <rFont val="Times New Roman"/>
        <family val="1"/>
        <charset val="161"/>
      </rPr>
      <t>ΥΓΕΙΟΝΟΜΙΚΕΣ ΠΡΟΔΙΑΓΡΑΦΕΣ ΓΙΑ ΤΑ ΑΛΙΕΥΤΙΚΑ ΠΡΟΪΟΝΤΑ</t>
    </r>
  </si>
  <si>
    <r>
      <t>74.</t>
    </r>
    <r>
      <rPr>
        <sz val="7"/>
        <color theme="1"/>
        <rFont val="Times New Roman"/>
        <family val="1"/>
        <charset val="161"/>
      </rPr>
      <t xml:space="preserve">          </t>
    </r>
    <r>
      <rPr>
        <sz val="12"/>
        <color theme="1"/>
        <rFont val="Times New Roman"/>
        <family val="1"/>
        <charset val="161"/>
      </rPr>
      <t> </t>
    </r>
  </si>
  <si>
    <t>Υπάρχει διαδικασία για την οργανοληπτική εξέταση των αλιευτικών προϊόντων, η οποία εξασφαλίζει ότι τα προϊόντα συμμορφώνονται με τα κριτήρια φρεσκότητας. Η διαδικασία ακολουθείται.</t>
  </si>
  <si>
    <r>
      <t>75.</t>
    </r>
    <r>
      <rPr>
        <sz val="7"/>
        <color theme="1"/>
        <rFont val="Times New Roman"/>
        <family val="1"/>
        <charset val="161"/>
      </rPr>
      <t xml:space="preserve">          </t>
    </r>
    <r>
      <rPr>
        <sz val="12"/>
        <color theme="1"/>
        <rFont val="Times New Roman"/>
        <family val="1"/>
        <charset val="161"/>
      </rPr>
      <t> </t>
    </r>
  </si>
  <si>
    <t>Ο ΥΕΤ αποδεικνύει  ότι δεν γίνεται υπέρβαση των ορίων για την ισταμίνη.</t>
  </si>
  <si>
    <r>
      <t>76.</t>
    </r>
    <r>
      <rPr>
        <sz val="7"/>
        <color theme="1"/>
        <rFont val="Times New Roman"/>
        <family val="1"/>
        <charset val="161"/>
      </rPr>
      <t xml:space="preserve">          </t>
    </r>
    <r>
      <rPr>
        <sz val="12"/>
        <color theme="1"/>
        <rFont val="Times New Roman"/>
        <family val="1"/>
        <charset val="161"/>
      </rPr>
      <t> </t>
    </r>
  </si>
  <si>
    <t>Τα μη μεταποιημένα αλιευτικά προϊόντα δεν διατίθενται στην αγορά όταν χημικές δοκιμασίες αποκαλύπτουν υπέρβαση των ορίων για το TVB-N ή το TVA-N.</t>
  </si>
  <si>
    <r>
      <t>77.</t>
    </r>
    <r>
      <rPr>
        <sz val="7"/>
        <color theme="1"/>
        <rFont val="Times New Roman"/>
        <family val="1"/>
        <charset val="161"/>
      </rPr>
      <t xml:space="preserve">          </t>
    </r>
    <r>
      <rPr>
        <sz val="12"/>
        <color theme="1"/>
        <rFont val="Times New Roman"/>
        <family val="1"/>
        <charset val="161"/>
      </rPr>
      <t> </t>
    </r>
  </si>
  <si>
    <t>Υπάρχει διαδικασία  που απαγορεύει την επεξεργασία των δηλητηριωδών  ψαριών των ακόλουθων οικογενειών: Tetraodontidae, Molidae, Diodontidae και Canthigasteridae. Η διαδικασία ακολουθείται.</t>
  </si>
  <si>
    <r>
      <t>78.</t>
    </r>
    <r>
      <rPr>
        <sz val="7"/>
        <color theme="1"/>
        <rFont val="Times New Roman"/>
        <family val="1"/>
        <charset val="161"/>
      </rPr>
      <t xml:space="preserve">          </t>
    </r>
    <r>
      <rPr>
        <sz val="12"/>
        <color theme="1"/>
        <rFont val="Times New Roman"/>
        <family val="1"/>
        <charset val="161"/>
      </rPr>
      <t> </t>
    </r>
  </si>
  <si>
    <t>Τα νωπά, παρασκευασμένα, κατεψυγμένα και μεταποιημένα προϊόντα αλιείας που ανήκουν στην οικογένεια Gempylidae, ιδίως τα Ruvettus pretiosus και Lepidocybium flavobrunneum, διατίθενται στην αγορά μόνο τυλιγμένα/συσκευασμένα και επισημαίνονται κατάλληλα ούτως ώστε να παρέχονται στον καταναλωτή πληροφορίες σχετικά με τους τρόπους παρασκευής/μαγειρέματός τους και τον κίνδυνο που σχετίζεται με την παρουσία ουσιών με δυσμενείς γαστρεντερικές επιπτώσεις.</t>
  </si>
  <si>
    <r>
      <t>79.</t>
    </r>
    <r>
      <rPr>
        <sz val="7"/>
        <color theme="1"/>
        <rFont val="Times New Roman"/>
        <family val="1"/>
        <charset val="161"/>
      </rPr>
      <t xml:space="preserve">          </t>
    </r>
    <r>
      <rPr>
        <sz val="12"/>
        <color theme="1"/>
        <rFont val="Times New Roman"/>
        <family val="1"/>
        <charset val="161"/>
      </rPr>
      <t> </t>
    </r>
  </si>
  <si>
    <t>Υπάρχει διαδικασία  για τον εντοπισμό  αλιευτικών προϊόντων που περιέχουν βιοτοξίνες, όπως σιγκουατοξίνη ή μυοπαραλυτικές τοξίνες και απαγορεύει την επεξεργασία τέτοιων προϊόντων.</t>
  </si>
  <si>
    <r>
      <t>80.</t>
    </r>
    <r>
      <rPr>
        <sz val="7"/>
        <color theme="1"/>
        <rFont val="Times New Roman"/>
        <family val="1"/>
        <charset val="161"/>
      </rPr>
      <t xml:space="preserve">          </t>
    </r>
    <r>
      <rPr>
        <sz val="12"/>
        <color theme="1"/>
        <rFont val="Times New Roman"/>
        <family val="1"/>
        <charset val="161"/>
      </rPr>
      <t> </t>
    </r>
  </si>
  <si>
    <t xml:space="preserve">Τα δίθυρα μαλάκια, τα εχινόδερμα, τα χιτωνόζωα και τα θαλάσσια γαστερόποδα δεν επεξεργάζονται εάν περιέχουν θαλάσσιες βιοτοξίνες σε συνολικές ποσότητες (οι οποίες μετρώνται σε ολόκληρο το σώμα ή χωριστά σε οποιοδήποτε εδώδιμο μέρος) άνω των ακόλουθων ορίων:
α) για την παραλυτική τοξίνη των μαλακίων (PSP), 800 μικρογραμμάρια ανά χιλιόγραμμο·
β) για την αμνησιακή τοξίνη των μαλακίων (ASP), 20 χιλιοστόγραμμα δομοϊκού οξέος ανά χιλιόγραμμο·
γ) για το οκαδαϊκό οξύ, τις δινοφυσιστοξίνες και τις πεκτενοτοξίνες μαζί, 160 μικρογραμμάρια ισοδυνάμων οκαδαϊκού οξέος ανά χιλιόγραμμο· 
δ) για τις γεσοτοξίνες, 3,75 χιλιοστόγραμμα ισοδυνάμου γεσοτοξίνης ανά χιλιόγραμμο· 
και
ε) για τα αζασπειροξέα, 160 μικρογραμμάρια ισοδυνάμων αζασπειροξέος ανά χιλιόγραμμο.
</t>
  </si>
  <si>
    <r>
      <t>81.</t>
    </r>
    <r>
      <rPr>
        <sz val="7"/>
        <color theme="1"/>
        <rFont val="Times New Roman"/>
        <family val="1"/>
        <charset val="161"/>
      </rPr>
      <t xml:space="preserve">          </t>
    </r>
    <r>
      <rPr>
        <sz val="12"/>
        <color theme="1"/>
        <rFont val="Times New Roman"/>
        <family val="1"/>
        <charset val="161"/>
      </rPr>
      <t> </t>
    </r>
  </si>
  <si>
    <t>Ο ΥΕΤ αποδεικνύει  ότι δεν γίνεται υπέρβαση των ορίων για τα πρόσθετα τροφίμων.</t>
  </si>
  <si>
    <r>
      <t>82.</t>
    </r>
    <r>
      <rPr>
        <sz val="7"/>
        <color theme="1"/>
        <rFont val="Times New Roman"/>
        <family val="1"/>
        <charset val="161"/>
      </rPr>
      <t xml:space="preserve">          </t>
    </r>
    <r>
      <rPr>
        <sz val="12"/>
        <color theme="1"/>
        <rFont val="Times New Roman"/>
        <family val="1"/>
        <charset val="161"/>
      </rPr>
      <t> </t>
    </r>
  </si>
  <si>
    <t>Υπάρχει διαδικασία για τα προϊόντα αλιείας που προέρχονται από ψάρια με πτερύγια ή κεφαλόποδα μαλάκια και πρόκειται να καταναλωθούν ωμά ή σχεδόν ωμά, ότι  υποβάλλονται σε κατάλληλη επεξεργασία κατάψυξης, η πρώτη ύλη ή το τελικό προϊόν. Η διαδικασία ακολουθείται.                                               Για τα παράσιτα εκτός από τα τρηματώδη η επεξεργασία κατάψυξης πρέπει να συνίσταται σε μείωση της θερμοκρασίας σε όλα τα μέρη του προϊόντος τουλάχιστον σε:    α) – 20 °C επί 24 ώρες τουλάχιστον  ή       β) – 35 °C επί 15 ώρες τουλάχιστον.</t>
  </si>
  <si>
    <r>
      <t>83.</t>
    </r>
    <r>
      <rPr>
        <sz val="7"/>
        <color theme="1"/>
        <rFont val="Times New Roman"/>
        <family val="1"/>
        <charset val="161"/>
      </rPr>
      <t xml:space="preserve">          </t>
    </r>
    <r>
      <rPr>
        <sz val="12"/>
        <color theme="1"/>
        <rFont val="Times New Roman"/>
        <family val="1"/>
        <charset val="161"/>
      </rPr>
      <t> </t>
    </r>
  </si>
  <si>
    <t>Τα αλιευτικά προϊόντα που αναφέρονται παραπάνω συνοδεύονται από έγγραφο εκδιδόμενο από τον υπεύθυνο της επιχείρησης τροφίμων η οποία προβαίνει στην επεξεργασία κατάψυξης με το οποίο πιστοποιείται το είδος της επεξεργασίας κατάψυξης στην οποία έχουν υποβληθεί τα προϊόντα.</t>
  </si>
  <si>
    <r>
      <t>5.</t>
    </r>
    <r>
      <rPr>
        <b/>
        <sz val="7"/>
        <color theme="1"/>
        <rFont val="Times New Roman"/>
        <family val="1"/>
        <charset val="161"/>
      </rPr>
      <t xml:space="preserve">      </t>
    </r>
    <r>
      <rPr>
        <b/>
        <sz val="12"/>
        <color theme="1"/>
        <rFont val="Times New Roman"/>
        <family val="1"/>
        <charset val="161"/>
      </rPr>
      <t>ΑΠΟΘΗΚΕΥΣΗ ΤΩΝ ΑΛΙΕΥΤΙΚΩΝ ΠΡΟΪΟΝΤΩΝ – ΨΥΚΤΙΚΟΙ ΘΑΛΑΜΟΙ</t>
    </r>
  </si>
  <si>
    <r>
      <t>84.</t>
    </r>
    <r>
      <rPr>
        <sz val="7"/>
        <color theme="1"/>
        <rFont val="Times New Roman"/>
        <family val="1"/>
        <charset val="161"/>
      </rPr>
      <t xml:space="preserve">          </t>
    </r>
    <r>
      <rPr>
        <sz val="12"/>
        <color theme="1"/>
        <rFont val="Times New Roman"/>
        <family val="1"/>
        <charset val="161"/>
      </rPr>
      <t> </t>
    </r>
  </si>
  <si>
    <r>
      <t>85.</t>
    </r>
    <r>
      <rPr>
        <sz val="7"/>
        <color theme="1"/>
        <rFont val="Times New Roman"/>
        <family val="1"/>
        <charset val="161"/>
      </rPr>
      <t xml:space="preserve">          </t>
    </r>
    <r>
      <rPr>
        <sz val="12"/>
        <color theme="1"/>
        <rFont val="Times New Roman"/>
        <family val="1"/>
        <charset val="161"/>
      </rPr>
      <t> </t>
    </r>
  </si>
  <si>
    <r>
      <t>86.</t>
    </r>
    <r>
      <rPr>
        <sz val="7"/>
        <color theme="1"/>
        <rFont val="Times New Roman"/>
        <family val="1"/>
        <charset val="161"/>
      </rPr>
      <t xml:space="preserve">          </t>
    </r>
    <r>
      <rPr>
        <sz val="12"/>
        <color theme="1"/>
        <rFont val="Times New Roman"/>
        <family val="1"/>
        <charset val="161"/>
      </rPr>
      <t> </t>
    </r>
  </si>
  <si>
    <r>
      <t>87.</t>
    </r>
    <r>
      <rPr>
        <sz val="7"/>
        <color theme="1"/>
        <rFont val="Times New Roman"/>
        <family val="1"/>
        <charset val="161"/>
      </rPr>
      <t xml:space="preserve">          </t>
    </r>
    <r>
      <rPr>
        <sz val="12"/>
        <color theme="1"/>
        <rFont val="Times New Roman"/>
        <family val="1"/>
        <charset val="161"/>
      </rPr>
      <t> </t>
    </r>
  </si>
  <si>
    <r>
      <t>88.</t>
    </r>
    <r>
      <rPr>
        <sz val="7"/>
        <color theme="1"/>
        <rFont val="Times New Roman"/>
        <family val="1"/>
        <charset val="161"/>
      </rPr>
      <t xml:space="preserve">          </t>
    </r>
    <r>
      <rPr>
        <sz val="12"/>
        <color theme="1"/>
        <rFont val="Times New Roman"/>
        <family val="1"/>
        <charset val="161"/>
      </rPr>
      <t> </t>
    </r>
  </si>
  <si>
    <r>
      <t>89.</t>
    </r>
    <r>
      <rPr>
        <sz val="7"/>
        <color theme="1"/>
        <rFont val="Times New Roman"/>
        <family val="1"/>
        <charset val="161"/>
      </rPr>
      <t xml:space="preserve">          </t>
    </r>
    <r>
      <rPr>
        <sz val="12"/>
        <color theme="1"/>
        <rFont val="Times New Roman"/>
        <family val="1"/>
        <charset val="161"/>
      </rPr>
      <t> </t>
    </r>
  </si>
  <si>
    <r>
      <t>90.</t>
    </r>
    <r>
      <rPr>
        <sz val="7"/>
        <color theme="1"/>
        <rFont val="Times New Roman"/>
        <family val="1"/>
        <charset val="161"/>
      </rPr>
      <t xml:space="preserve">          </t>
    </r>
    <r>
      <rPr>
        <sz val="12"/>
        <color theme="1"/>
        <rFont val="Times New Roman"/>
        <family val="1"/>
        <charset val="161"/>
      </rPr>
      <t> </t>
    </r>
  </si>
  <si>
    <r>
      <t>91.</t>
    </r>
    <r>
      <rPr>
        <sz val="7"/>
        <color theme="1"/>
        <rFont val="Times New Roman"/>
        <family val="1"/>
        <charset val="161"/>
      </rPr>
      <t xml:space="preserve">          </t>
    </r>
    <r>
      <rPr>
        <sz val="12"/>
        <color theme="1"/>
        <rFont val="Times New Roman"/>
        <family val="1"/>
        <charset val="161"/>
      </rPr>
      <t> </t>
    </r>
  </si>
  <si>
    <r>
      <t>92.</t>
    </r>
    <r>
      <rPr>
        <sz val="7"/>
        <color theme="1"/>
        <rFont val="Times New Roman"/>
        <family val="1"/>
        <charset val="161"/>
      </rPr>
      <t xml:space="preserve">          </t>
    </r>
    <r>
      <rPr>
        <sz val="12"/>
        <color theme="1"/>
        <rFont val="Times New Roman"/>
        <family val="1"/>
        <charset val="161"/>
      </rPr>
      <t> </t>
    </r>
  </si>
  <si>
    <r>
      <t>93.</t>
    </r>
    <r>
      <rPr>
        <sz val="7"/>
        <color theme="1"/>
        <rFont val="Times New Roman"/>
        <family val="1"/>
        <charset val="161"/>
      </rPr>
      <t xml:space="preserve">          </t>
    </r>
    <r>
      <rPr>
        <sz val="12"/>
        <color theme="1"/>
        <rFont val="Times New Roman"/>
        <family val="1"/>
        <charset val="161"/>
      </rPr>
      <t> </t>
    </r>
  </si>
  <si>
    <t>Ύπαρξη ψυκτικού χώρου δεσμευμένων που κλειδώνει</t>
  </si>
  <si>
    <r>
      <t>94.</t>
    </r>
    <r>
      <rPr>
        <sz val="7"/>
        <color theme="1"/>
        <rFont val="Times New Roman"/>
        <family val="1"/>
        <charset val="161"/>
      </rPr>
      <t xml:space="preserve">          </t>
    </r>
    <r>
      <rPr>
        <sz val="12"/>
        <color theme="1"/>
        <rFont val="Times New Roman"/>
        <family val="1"/>
        <charset val="161"/>
      </rPr>
      <t> </t>
    </r>
  </si>
  <si>
    <r>
      <t>95.</t>
    </r>
    <r>
      <rPr>
        <sz val="7"/>
        <color theme="1"/>
        <rFont val="Times New Roman"/>
        <family val="1"/>
        <charset val="161"/>
      </rPr>
      <t xml:space="preserve">          </t>
    </r>
    <r>
      <rPr>
        <sz val="12"/>
        <color theme="1"/>
        <rFont val="Times New Roman"/>
        <family val="1"/>
        <charset val="161"/>
      </rPr>
      <t> </t>
    </r>
  </si>
  <si>
    <t xml:space="preserve">Ψυκτικός θάλαμος για τα υποπροϊόντα  </t>
  </si>
  <si>
    <r>
      <t>96.</t>
    </r>
    <r>
      <rPr>
        <sz val="7"/>
        <color theme="1"/>
        <rFont val="Times New Roman"/>
        <family val="1"/>
        <charset val="161"/>
      </rPr>
      <t xml:space="preserve">          </t>
    </r>
    <r>
      <rPr>
        <sz val="12"/>
        <color theme="1"/>
        <rFont val="Times New Roman"/>
        <family val="1"/>
        <charset val="161"/>
      </rPr>
      <t> </t>
    </r>
  </si>
  <si>
    <r>
      <t>97.</t>
    </r>
    <r>
      <rPr>
        <sz val="7"/>
        <color theme="1"/>
        <rFont val="Times New Roman"/>
        <family val="1"/>
        <charset val="161"/>
      </rPr>
      <t xml:space="preserve">          </t>
    </r>
    <r>
      <rPr>
        <sz val="12"/>
        <color theme="1"/>
        <rFont val="Times New Roman"/>
        <family val="1"/>
        <charset val="161"/>
      </rPr>
      <t> </t>
    </r>
  </si>
  <si>
    <r>
      <t>98.</t>
    </r>
    <r>
      <rPr>
        <sz val="7"/>
        <color theme="1"/>
        <rFont val="Times New Roman"/>
        <family val="1"/>
        <charset val="161"/>
      </rPr>
      <t xml:space="preserve">          </t>
    </r>
    <r>
      <rPr>
        <sz val="12"/>
        <color theme="1"/>
        <rFont val="Times New Roman"/>
        <family val="1"/>
        <charset val="161"/>
      </rPr>
      <t> </t>
    </r>
  </si>
  <si>
    <r>
      <t>99.</t>
    </r>
    <r>
      <rPr>
        <sz val="7"/>
        <color theme="1"/>
        <rFont val="Times New Roman"/>
        <family val="1"/>
        <charset val="161"/>
      </rPr>
      <t xml:space="preserve">          </t>
    </r>
    <r>
      <rPr>
        <sz val="12"/>
        <color theme="1"/>
        <rFont val="Times New Roman"/>
        <family val="1"/>
        <charset val="161"/>
      </rPr>
      <t> </t>
    </r>
  </si>
  <si>
    <t>Καταγραφικό σύστημα συνεχούς παρακολούθησης θερμοκρασίας κατάψυξης και ψύξης.</t>
  </si>
  <si>
    <r>
      <t>100.</t>
    </r>
    <r>
      <rPr>
        <sz val="7"/>
        <color theme="1"/>
        <rFont val="Times New Roman"/>
        <family val="1"/>
        <charset val="161"/>
      </rPr>
      <t xml:space="preserve">      </t>
    </r>
    <r>
      <rPr>
        <sz val="12"/>
        <color theme="1"/>
        <rFont val="Times New Roman"/>
        <family val="1"/>
        <charset val="161"/>
      </rPr>
      <t> </t>
    </r>
  </si>
  <si>
    <r>
      <t>101.</t>
    </r>
    <r>
      <rPr>
        <sz val="7"/>
        <color theme="1"/>
        <rFont val="Times New Roman"/>
        <family val="1"/>
        <charset val="161"/>
      </rPr>
      <t xml:space="preserve">      </t>
    </r>
    <r>
      <rPr>
        <sz val="12"/>
        <color theme="1"/>
        <rFont val="Times New Roman"/>
        <family val="1"/>
        <charset val="161"/>
      </rPr>
      <t> </t>
    </r>
  </si>
  <si>
    <r>
      <t>102.</t>
    </r>
    <r>
      <rPr>
        <sz val="7"/>
        <color theme="1"/>
        <rFont val="Times New Roman"/>
        <family val="1"/>
        <charset val="161"/>
      </rPr>
      <t xml:space="preserve">      </t>
    </r>
    <r>
      <rPr>
        <sz val="12"/>
        <color theme="1"/>
        <rFont val="Times New Roman"/>
        <family val="1"/>
        <charset val="161"/>
      </rPr>
      <t> </t>
    </r>
  </si>
  <si>
    <r>
      <t>103.</t>
    </r>
    <r>
      <rPr>
        <sz val="7"/>
        <color theme="1"/>
        <rFont val="Times New Roman"/>
        <family val="1"/>
        <charset val="161"/>
      </rPr>
      <t xml:space="preserve">      </t>
    </r>
    <r>
      <rPr>
        <sz val="12"/>
        <color theme="1"/>
        <rFont val="Times New Roman"/>
        <family val="1"/>
        <charset val="161"/>
      </rPr>
      <t> </t>
    </r>
  </si>
  <si>
    <r>
      <t>104.</t>
    </r>
    <r>
      <rPr>
        <sz val="7"/>
        <color theme="1"/>
        <rFont val="Times New Roman"/>
        <family val="1"/>
        <charset val="161"/>
      </rPr>
      <t xml:space="preserve">      </t>
    </r>
    <r>
      <rPr>
        <sz val="12"/>
        <color theme="1"/>
        <rFont val="Times New Roman"/>
        <family val="1"/>
        <charset val="161"/>
      </rPr>
      <t> </t>
    </r>
  </si>
  <si>
    <t>Τήρηση συστήματος «first in – first out»</t>
  </si>
  <si>
    <r>
      <t>105.</t>
    </r>
    <r>
      <rPr>
        <sz val="7"/>
        <color theme="1"/>
        <rFont val="Times New Roman"/>
        <family val="1"/>
        <charset val="161"/>
      </rPr>
      <t xml:space="preserve">      </t>
    </r>
    <r>
      <rPr>
        <sz val="12"/>
        <color theme="1"/>
        <rFont val="Times New Roman"/>
        <family val="1"/>
        <charset val="161"/>
      </rPr>
      <t> </t>
    </r>
  </si>
  <si>
    <t>Ξεχωριστή αποθήκευση προϊόντων που δεν πληρούν τις προδιαγραφές και επισήμανση αυτών.</t>
  </si>
  <si>
    <r>
      <t>106.</t>
    </r>
    <r>
      <rPr>
        <sz val="7"/>
        <color theme="1"/>
        <rFont val="Times New Roman"/>
        <family val="1"/>
        <charset val="161"/>
      </rPr>
      <t xml:space="preserve">      </t>
    </r>
    <r>
      <rPr>
        <sz val="12"/>
        <color theme="1"/>
        <rFont val="Times New Roman"/>
        <family val="1"/>
        <charset val="161"/>
      </rPr>
      <t> </t>
    </r>
  </si>
  <si>
    <r>
      <t>107.</t>
    </r>
    <r>
      <rPr>
        <sz val="7"/>
        <color theme="1"/>
        <rFont val="Times New Roman"/>
        <family val="1"/>
        <charset val="161"/>
      </rPr>
      <t xml:space="preserve">      </t>
    </r>
    <r>
      <rPr>
        <sz val="12"/>
        <color theme="1"/>
        <rFont val="Times New Roman"/>
        <family val="1"/>
        <charset val="161"/>
      </rPr>
      <t> </t>
    </r>
  </si>
  <si>
    <r>
      <t>108.</t>
    </r>
    <r>
      <rPr>
        <sz val="7"/>
        <color theme="1"/>
        <rFont val="Times New Roman"/>
        <family val="1"/>
        <charset val="161"/>
      </rPr>
      <t xml:space="preserve">      </t>
    </r>
    <r>
      <rPr>
        <sz val="12"/>
        <color theme="1"/>
        <rFont val="Times New Roman"/>
        <family val="1"/>
        <charset val="161"/>
      </rPr>
      <t> </t>
    </r>
  </si>
  <si>
    <r>
      <t>6.</t>
    </r>
    <r>
      <rPr>
        <b/>
        <sz val="7"/>
        <color theme="1"/>
        <rFont val="Times New Roman"/>
        <family val="1"/>
        <charset val="161"/>
      </rPr>
      <t xml:space="preserve">      </t>
    </r>
    <r>
      <rPr>
        <b/>
        <sz val="12"/>
        <color theme="1"/>
        <rFont val="Times New Roman"/>
        <family val="1"/>
        <charset val="161"/>
      </rPr>
      <t>ΑΛΛΑ</t>
    </r>
  </si>
  <si>
    <t xml:space="preserve">6.1.ΙΧΝΗΛΑΣΙΜΟΤΗΤΑ </t>
  </si>
  <si>
    <r>
      <t>109.</t>
    </r>
    <r>
      <rPr>
        <sz val="7"/>
        <color theme="1"/>
        <rFont val="Times New Roman"/>
        <family val="1"/>
        <charset val="161"/>
      </rPr>
      <t xml:space="preserve">      </t>
    </r>
    <r>
      <rPr>
        <sz val="12"/>
        <color theme="1"/>
        <rFont val="Times New Roman"/>
        <family val="1"/>
        <charset val="161"/>
      </rPr>
      <t> </t>
    </r>
  </si>
  <si>
    <t>Καταγράφονται όλα τα προϊόντα που εισέρχονται στην εγκατάσταση.</t>
  </si>
  <si>
    <r>
      <t>110.</t>
    </r>
    <r>
      <rPr>
        <sz val="7"/>
        <color theme="1"/>
        <rFont val="Times New Roman"/>
        <family val="1"/>
        <charset val="161"/>
      </rPr>
      <t xml:space="preserve">      </t>
    </r>
    <r>
      <rPr>
        <sz val="12"/>
        <color theme="1"/>
        <rFont val="Times New Roman"/>
        <family val="1"/>
        <charset val="161"/>
      </rPr>
      <t> </t>
    </r>
  </si>
  <si>
    <t>Υπάρχει καταγραφή όλων των προϊόντων που αποστέλλονται από την επιχείρηση και δυνατότητα σύνδεσης  με την πρώτη ύλη.</t>
  </si>
  <si>
    <r>
      <t>111.</t>
    </r>
    <r>
      <rPr>
        <sz val="7"/>
        <color theme="1"/>
        <rFont val="Times New Roman"/>
        <family val="1"/>
        <charset val="161"/>
      </rPr>
      <t xml:space="preserve">      </t>
    </r>
    <r>
      <rPr>
        <sz val="12"/>
        <color theme="1"/>
        <rFont val="Times New Roman"/>
        <family val="1"/>
        <charset val="161"/>
      </rPr>
      <t> </t>
    </r>
  </si>
  <si>
    <t>Επιτυγχάνεται  μετάδοση της πληροφορίας στα επόμενα στάδια.</t>
  </si>
  <si>
    <r>
      <t>112.</t>
    </r>
    <r>
      <rPr>
        <sz val="7"/>
        <color theme="1"/>
        <rFont val="Times New Roman"/>
        <family val="1"/>
        <charset val="161"/>
      </rPr>
      <t xml:space="preserve">      </t>
    </r>
    <r>
      <rPr>
        <sz val="12"/>
        <color theme="1"/>
        <rFont val="Times New Roman"/>
        <family val="1"/>
        <charset val="161"/>
      </rPr>
      <t> </t>
    </r>
  </si>
  <si>
    <t>Η  διαδικασία ιχνηλασιμότητας τηρείται σε όλα τα στάδια κατά τον έλεγχο.</t>
  </si>
  <si>
    <t xml:space="preserve">6.2.ΕΠΙΣΗΜΑΝΣΗ </t>
  </si>
  <si>
    <r>
      <t>113.</t>
    </r>
    <r>
      <rPr>
        <sz val="7"/>
        <color theme="1"/>
        <rFont val="Times New Roman"/>
        <family val="1"/>
        <charset val="161"/>
      </rPr>
      <t xml:space="preserve">      </t>
    </r>
    <r>
      <rPr>
        <sz val="12"/>
        <color theme="1"/>
        <rFont val="Times New Roman"/>
        <family val="1"/>
        <charset val="161"/>
      </rPr>
      <t> </t>
    </r>
  </si>
  <si>
    <r>
      <t>114.</t>
    </r>
    <r>
      <rPr>
        <sz val="7"/>
        <color theme="1"/>
        <rFont val="Times New Roman"/>
        <family val="1"/>
        <charset val="161"/>
      </rPr>
      <t xml:space="preserve">      </t>
    </r>
    <r>
      <rPr>
        <sz val="12"/>
        <color theme="1"/>
        <rFont val="Times New Roman"/>
        <family val="1"/>
        <charset val="161"/>
      </rPr>
      <t> </t>
    </r>
  </si>
  <si>
    <t>Το σήμα αναγνώρισης είναι ευανάγνωστο και ανεξίτηλο,  οι χαρακτήρες ευδιάκριτοι, εμφανώς τοποθετημένο και φέρει πληροφορίες σύμφωνα με την κείμενη νομοθεσία.</t>
  </si>
  <si>
    <r>
      <t>115.</t>
    </r>
    <r>
      <rPr>
        <sz val="7"/>
        <color theme="1"/>
        <rFont val="Times New Roman"/>
        <family val="1"/>
        <charset val="161"/>
      </rPr>
      <t xml:space="preserve">      </t>
    </r>
    <r>
      <rPr>
        <sz val="12"/>
        <color theme="1"/>
        <rFont val="Times New Roman"/>
        <family val="1"/>
        <charset val="161"/>
      </rPr>
      <t> </t>
    </r>
  </si>
  <si>
    <t>Το σήμα αναγνώρισης, ανάλογα με τον τρόπο παρουσίασης των διαφόρων προϊόντων ζωικής προέλευσης, τοποθετείται απευθείας επάνω στο προϊόν, στην πρώτη ή τη δεύτερη συσκευασία, ή  είναι τυπωμένο σε ετικέτα που τοποθετείται στο προϊόν, στην πρώτη ή στη δεύτερη συσκευασία. Το σήμα μπορεί επίσης να είναι ετικέτα που δεν μπορεί να αφαιρεθεί, κατασκευασμένη από ανθεκτικό υλικό.</t>
  </si>
  <si>
    <r>
      <t>116.</t>
    </r>
    <r>
      <rPr>
        <sz val="7"/>
        <color theme="1"/>
        <rFont val="Times New Roman"/>
        <family val="1"/>
        <charset val="161"/>
      </rPr>
      <t xml:space="preserve">      </t>
    </r>
    <r>
      <rPr>
        <sz val="12"/>
        <color theme="1"/>
        <rFont val="Times New Roman"/>
        <family val="1"/>
        <charset val="161"/>
      </rPr>
      <t> </t>
    </r>
  </si>
  <si>
    <r>
      <t xml:space="preserve">Η ετικέτα, ανάλογα με το είδος του προϊόντος, φέρει όλες τις πληροφορίες σύμφωνα με τον </t>
    </r>
    <r>
      <rPr>
        <i/>
        <sz val="12"/>
        <color theme="1"/>
        <rFont val="Times New Roman"/>
        <family val="1"/>
        <charset val="161"/>
      </rPr>
      <t>Οδηγό της ΕΕ για τη σήμανση των προϊόντων αλιείας και υδατοκαλλιέργειας</t>
    </r>
    <r>
      <rPr>
        <sz val="12"/>
        <color theme="1"/>
        <rFont val="Times New Roman"/>
        <family val="1"/>
        <charset val="161"/>
      </rPr>
      <t>.</t>
    </r>
  </si>
  <si>
    <t>6.3.ΥΛΙΚΑ ΣΥΣΚΕΥΑΣΙΑΣ</t>
  </si>
  <si>
    <r>
      <t>117.</t>
    </r>
    <r>
      <rPr>
        <sz val="7"/>
        <color theme="1"/>
        <rFont val="Times New Roman"/>
        <family val="1"/>
        <charset val="161"/>
      </rPr>
      <t xml:space="preserve">      </t>
    </r>
    <r>
      <rPr>
        <sz val="12"/>
        <color theme="1"/>
        <rFont val="Times New Roman"/>
        <family val="1"/>
        <charset val="161"/>
      </rPr>
      <t> </t>
    </r>
  </si>
  <si>
    <t>Προστασία από επιμολύνσεις</t>
  </si>
  <si>
    <r>
      <t>118.</t>
    </r>
    <r>
      <rPr>
        <sz val="7"/>
        <color theme="1"/>
        <rFont val="Times New Roman"/>
        <family val="1"/>
        <charset val="161"/>
      </rPr>
      <t xml:space="preserve">      </t>
    </r>
    <r>
      <rPr>
        <sz val="12"/>
        <color theme="1"/>
        <rFont val="Times New Roman"/>
        <family val="1"/>
        <charset val="161"/>
      </rPr>
      <t> </t>
    </r>
  </si>
  <si>
    <t>Υλικά συσκευασίας σύμφωνα με τις απαιτήσεις της νομοθεσίας</t>
  </si>
  <si>
    <r>
      <t>119.</t>
    </r>
    <r>
      <rPr>
        <sz val="7"/>
        <color theme="1"/>
        <rFont val="Times New Roman"/>
        <family val="1"/>
        <charset val="161"/>
      </rPr>
      <t xml:space="preserve">      </t>
    </r>
    <r>
      <rPr>
        <sz val="12"/>
        <color theme="1"/>
        <rFont val="Times New Roman"/>
        <family val="1"/>
        <charset val="161"/>
      </rPr>
      <t> </t>
    </r>
  </si>
  <si>
    <t>Χρήση  κατάλληλων υλικών σε επαφή με τα τρόφιμα με βάση τις οδηγίες του παρασκευαστή τους σε σχέση με το είδος του τροφίμου</t>
  </si>
  <si>
    <r>
      <t>120.</t>
    </r>
    <r>
      <rPr>
        <sz val="7"/>
        <color theme="1"/>
        <rFont val="Times New Roman"/>
        <family val="1"/>
        <charset val="161"/>
      </rPr>
      <t xml:space="preserve">      </t>
    </r>
    <r>
      <rPr>
        <sz val="12"/>
        <color theme="1"/>
        <rFont val="Times New Roman"/>
        <family val="1"/>
        <charset val="161"/>
      </rPr>
      <t> </t>
    </r>
  </si>
  <si>
    <t>Συνοδευτικά πιστοποιητικά για τα υλικά σε επαφή με τα τρόφιμα (π.χ. δηλώσεις συμμόρφωσης για πλαστικά)</t>
  </si>
  <si>
    <r>
      <t>121.</t>
    </r>
    <r>
      <rPr>
        <sz val="7"/>
        <color theme="1"/>
        <rFont val="Times New Roman"/>
        <family val="1"/>
        <charset val="161"/>
      </rPr>
      <t xml:space="preserve">      </t>
    </r>
    <r>
      <rPr>
        <sz val="12"/>
        <color theme="1"/>
        <rFont val="Times New Roman"/>
        <family val="1"/>
        <charset val="161"/>
      </rPr>
      <t> </t>
    </r>
  </si>
  <si>
    <t>Ιχνηλασιμότητα των υλικών σε επαφή με τα τρόφιμα</t>
  </si>
  <si>
    <r>
      <t>7.</t>
    </r>
    <r>
      <rPr>
        <b/>
        <sz val="7"/>
        <color theme="1"/>
        <rFont val="Times New Roman"/>
        <family val="1"/>
        <charset val="161"/>
      </rPr>
      <t xml:space="preserve">      </t>
    </r>
    <r>
      <rPr>
        <b/>
        <sz val="12"/>
        <color theme="1"/>
        <rFont val="Times New Roman"/>
        <family val="1"/>
        <charset val="161"/>
      </rPr>
      <t xml:space="preserve">ΧΩΡΟΣ ΑΠΟΣΤΟΛΗΣ  </t>
    </r>
  </si>
  <si>
    <t xml:space="preserve">Α. Αποστολή αλιευτικών προϊόντων </t>
  </si>
  <si>
    <r>
      <t>122.</t>
    </r>
    <r>
      <rPr>
        <sz val="7"/>
        <color theme="1"/>
        <rFont val="Times New Roman"/>
        <family val="1"/>
        <charset val="161"/>
      </rPr>
      <t xml:space="preserve">      </t>
    </r>
    <r>
      <rPr>
        <sz val="12"/>
        <color theme="1"/>
        <rFont val="Times New Roman"/>
        <family val="1"/>
        <charset val="161"/>
      </rPr>
      <t> </t>
    </r>
  </si>
  <si>
    <r>
      <t>123.</t>
    </r>
    <r>
      <rPr>
        <sz val="7"/>
        <color theme="1"/>
        <rFont val="Times New Roman"/>
        <family val="1"/>
        <charset val="161"/>
      </rPr>
      <t xml:space="preserve">      </t>
    </r>
    <r>
      <rPr>
        <sz val="12"/>
        <color theme="1"/>
        <rFont val="Times New Roman"/>
        <family val="1"/>
        <charset val="161"/>
      </rPr>
      <t> </t>
    </r>
  </si>
  <si>
    <t>Η εκφόρτωση και η φόρτωσης των φορτηγών πραγματοποιούνται  υπό συνθήκες υγιεινής, ώστε να αποφεύγεται η μόλυνση του προϊόντος.</t>
  </si>
  <si>
    <r>
      <t>124.</t>
    </r>
    <r>
      <rPr>
        <sz val="7"/>
        <color theme="1"/>
        <rFont val="Times New Roman"/>
        <family val="1"/>
        <charset val="161"/>
      </rPr>
      <t xml:space="preserve">      </t>
    </r>
    <r>
      <rPr>
        <sz val="12"/>
        <color theme="1"/>
        <rFont val="Times New Roman"/>
        <family val="1"/>
        <charset val="161"/>
      </rPr>
      <t> </t>
    </r>
  </si>
  <si>
    <r>
      <t>125.</t>
    </r>
    <r>
      <rPr>
        <sz val="7"/>
        <color theme="1"/>
        <rFont val="Times New Roman"/>
        <family val="1"/>
        <charset val="161"/>
      </rPr>
      <t xml:space="preserve">      </t>
    </r>
    <r>
      <rPr>
        <sz val="12"/>
        <color theme="1"/>
        <rFont val="Times New Roman"/>
        <family val="1"/>
        <charset val="161"/>
      </rPr>
      <t> </t>
    </r>
  </si>
  <si>
    <r>
      <t>126.</t>
    </r>
    <r>
      <rPr>
        <sz val="7"/>
        <color theme="1"/>
        <rFont val="Times New Roman"/>
        <family val="1"/>
        <charset val="161"/>
      </rPr>
      <t xml:space="preserve">      </t>
    </r>
    <r>
      <rPr>
        <sz val="12"/>
        <color theme="1"/>
        <rFont val="Times New Roman"/>
        <family val="1"/>
        <charset val="161"/>
      </rPr>
      <t> </t>
    </r>
  </si>
  <si>
    <r>
      <t>127.</t>
    </r>
    <r>
      <rPr>
        <sz val="7"/>
        <color theme="1"/>
        <rFont val="Times New Roman"/>
        <family val="1"/>
        <charset val="161"/>
      </rPr>
      <t xml:space="preserve">      </t>
    </r>
    <r>
      <rPr>
        <sz val="12"/>
        <color theme="1"/>
        <rFont val="Times New Roman"/>
        <family val="1"/>
        <charset val="161"/>
      </rPr>
      <t> </t>
    </r>
  </si>
  <si>
    <r>
      <t>Πλοία ψυγεία:</t>
    </r>
    <r>
      <rPr>
        <sz val="12"/>
        <color theme="1"/>
        <rFont val="Times New Roman"/>
        <family val="1"/>
        <charset val="161"/>
      </rPr>
      <t xml:space="preserve"> Κατά την εκφόρτωση και αποβίβαση, τα αλιευτικά προϊόντα τοποθετούνται χωρίς καθυστέρηση σε προστατευόμενο περιβάλλον και κατάλληλη θερμοκρασία.</t>
    </r>
  </si>
  <si>
    <r>
      <t>128.</t>
    </r>
    <r>
      <rPr>
        <sz val="7"/>
        <color theme="1"/>
        <rFont val="Times New Roman"/>
        <family val="1"/>
        <charset val="161"/>
      </rPr>
      <t xml:space="preserve">      </t>
    </r>
    <r>
      <rPr>
        <sz val="12"/>
        <color theme="1"/>
        <rFont val="Times New Roman"/>
        <family val="1"/>
        <charset val="161"/>
      </rPr>
      <t> </t>
    </r>
  </si>
  <si>
    <r>
      <t xml:space="preserve">Φυσούνα στο σημείο φόρτωσης </t>
    </r>
    <r>
      <rPr>
        <b/>
        <u/>
        <sz val="12"/>
        <color theme="1"/>
        <rFont val="Times New Roman"/>
        <family val="1"/>
        <charset val="161"/>
      </rPr>
      <t>(για εγκαταστάσεις ξηράς μόνο)</t>
    </r>
  </si>
  <si>
    <r>
      <t>129.</t>
    </r>
    <r>
      <rPr>
        <sz val="7"/>
        <color theme="1"/>
        <rFont val="Times New Roman"/>
        <family val="1"/>
        <charset val="161"/>
      </rPr>
      <t xml:space="preserve">      </t>
    </r>
    <r>
      <rPr>
        <sz val="12"/>
        <color theme="1"/>
        <rFont val="Times New Roman"/>
        <family val="1"/>
        <charset val="161"/>
      </rPr>
      <t> </t>
    </r>
  </si>
  <si>
    <t>Τα δοχεία που χρησιμοποιούνται για τη μεταφορά τροφίμων είναι σχεδιασμένα και κατασκευασμένα έτσι ώστε να μπορούν να καθαρίζονται ή/και να απολυμαίνονται κατάλληλα.</t>
  </si>
  <si>
    <r>
      <t>130.</t>
    </r>
    <r>
      <rPr>
        <sz val="7"/>
        <color theme="1"/>
        <rFont val="Times New Roman"/>
        <family val="1"/>
        <charset val="161"/>
      </rPr>
      <t xml:space="preserve">      </t>
    </r>
    <r>
      <rPr>
        <sz val="12"/>
        <color theme="1"/>
        <rFont val="Times New Roman"/>
        <family val="1"/>
        <charset val="161"/>
      </rPr>
      <t> </t>
    </r>
  </si>
  <si>
    <t>Τα τρόφιμα τοποθετούνται μέσα στα βυτία των οχημάτων ή/και στα δοχεία και προστατεύονται κατά τρόπον ώστε να ελαχιστοποιείται ο κίνδυνος μόλυνσης.</t>
  </si>
  <si>
    <r>
      <t>131.</t>
    </r>
    <r>
      <rPr>
        <sz val="7"/>
        <color theme="1"/>
        <rFont val="Times New Roman"/>
        <family val="1"/>
        <charset val="161"/>
      </rPr>
      <t xml:space="preserve">      </t>
    </r>
    <r>
      <rPr>
        <sz val="12"/>
        <color theme="1"/>
        <rFont val="Times New Roman"/>
        <family val="1"/>
        <charset val="161"/>
      </rPr>
      <t> </t>
    </r>
  </si>
  <si>
    <t>Τα  δοχεία που χρησιμοποιούνται για τη μεταφορά τροφίμων επιτρέπουν τη διατήρηση των τροφίμων στην κατάλληλη θερμοκρασία και τον έλεγχο του επιπέδου θερμοκρασίας.</t>
  </si>
  <si>
    <r>
      <t>132.</t>
    </r>
    <r>
      <rPr>
        <sz val="7"/>
        <color theme="1"/>
        <rFont val="Times New Roman"/>
        <family val="1"/>
        <charset val="161"/>
      </rPr>
      <t xml:space="preserve">      </t>
    </r>
    <r>
      <rPr>
        <sz val="12"/>
        <color theme="1"/>
        <rFont val="Times New Roman"/>
        <family val="1"/>
        <charset val="161"/>
      </rPr>
      <t> </t>
    </r>
  </si>
  <si>
    <t>Αν τα δοχεία  χρησιμοποιούνται για τη μεταφορά άλλων προϊόντων εκτός των τροφίμων ή για τη μεταφορά διαφορετικών ειδών τροφίμων, γίνεται αποτελεσματικός καθαρισμός μεταξύ των φορτώσεων ώστε να αποφεύγεται ο κίνδυνος μόλυνσης.                                  Υπάρχουν αποδείξεις ότι αυτή η διαδικασία εφαρμόζεται.</t>
  </si>
  <si>
    <r>
      <t>133.</t>
    </r>
    <r>
      <rPr>
        <sz val="7"/>
        <color theme="1"/>
        <rFont val="Times New Roman"/>
        <family val="1"/>
        <charset val="161"/>
      </rPr>
      <t xml:space="preserve">      </t>
    </r>
    <r>
      <rPr>
        <sz val="12"/>
        <color theme="1"/>
        <rFont val="Times New Roman"/>
        <family val="1"/>
        <charset val="161"/>
      </rPr>
      <t> </t>
    </r>
  </si>
  <si>
    <t xml:space="preserve">Κατά τη μεταφορά, τα αλιευτικά προϊόντα διατηρούνται στην απαιτούμενη θερμοκρασία.
Ιδίως:
α) τα νωπά αλιευτικά προϊόντα και τα αποψυγμένα αμεταποίητα αλιευτικά προϊόντα διατηρούνται σε θερμοκρασία παραπλήσια προς το σημείο τήξης του πάγου
β) τα κατεψυγμένα αλιευτικά προϊόντα,  διατηρούνται κατά τη μεταφορά σε σταθερή θερμοκρασία που δεν υπερβαίνει τους – 18 °C σε όλα τα σημεία του προϊόντος, με ενδεχόμενες σύντομες διακυμάνσεις προς τα άνω το πολύ κατά 3 °C.
</t>
  </si>
  <si>
    <r>
      <t>134.</t>
    </r>
    <r>
      <rPr>
        <sz val="7"/>
        <color theme="1"/>
        <rFont val="Times New Roman"/>
        <family val="1"/>
        <charset val="161"/>
      </rPr>
      <t xml:space="preserve">      </t>
    </r>
    <r>
      <rPr>
        <sz val="12"/>
        <color theme="1"/>
        <rFont val="Times New Roman"/>
        <family val="1"/>
        <charset val="161"/>
      </rPr>
      <t> </t>
    </r>
  </si>
  <si>
    <t>εάν τα αλιευτικά προϊόντα διατηρούνται σε πάγο, το νερό από την τήξη του πάγου δεν παραμένει σε επαφή με τα προϊόντα.</t>
  </si>
  <si>
    <r>
      <t>135.</t>
    </r>
    <r>
      <rPr>
        <sz val="7"/>
        <color theme="1"/>
        <rFont val="Times New Roman"/>
        <family val="1"/>
        <charset val="161"/>
      </rPr>
      <t xml:space="preserve">      </t>
    </r>
    <r>
      <rPr>
        <sz val="12"/>
        <color theme="1"/>
        <rFont val="Times New Roman"/>
        <family val="1"/>
        <charset val="161"/>
      </rPr>
      <t> </t>
    </r>
  </si>
  <si>
    <t>Τα αλιευτικά προϊόντα που πρόκειται να διατεθούν στην αγορά ζωντανά μεταφέρονται κατά τρόπο που δεν επιδρά αρνητικά στην ασφάλεια των τροφίμων ή στη βιωσιμότητά τους.</t>
  </si>
  <si>
    <r>
      <t>136.</t>
    </r>
    <r>
      <rPr>
        <sz val="7"/>
        <color theme="1"/>
        <rFont val="Times New Roman"/>
        <family val="1"/>
        <charset val="161"/>
      </rPr>
      <t xml:space="preserve">      </t>
    </r>
    <r>
      <rPr>
        <sz val="12"/>
        <color theme="1"/>
        <rFont val="Times New Roman"/>
        <family val="1"/>
        <charset val="161"/>
      </rPr>
      <t> </t>
    </r>
  </si>
  <si>
    <r>
      <t>137.</t>
    </r>
    <r>
      <rPr>
        <sz val="7"/>
        <color theme="1"/>
        <rFont val="Times New Roman"/>
        <family val="1"/>
        <charset val="161"/>
      </rPr>
      <t xml:space="preserve">      </t>
    </r>
    <r>
      <rPr>
        <sz val="12"/>
        <color theme="1"/>
        <rFont val="Times New Roman"/>
        <family val="1"/>
        <charset val="161"/>
      </rPr>
      <t> </t>
    </r>
  </si>
  <si>
    <r>
      <t>138.</t>
    </r>
    <r>
      <rPr>
        <sz val="7"/>
        <color theme="1"/>
        <rFont val="Times New Roman"/>
        <family val="1"/>
        <charset val="161"/>
      </rPr>
      <t xml:space="preserve">      </t>
    </r>
    <r>
      <rPr>
        <sz val="12"/>
        <color theme="1"/>
        <rFont val="Times New Roman"/>
        <family val="1"/>
        <charset val="161"/>
      </rPr>
      <t> </t>
    </r>
  </si>
  <si>
    <t>Υπάρχει πρόγραμμα  για τη συντήρηση των  χώρων και του εξοπλισμού και ακολουθείται.</t>
  </si>
  <si>
    <r>
      <t>139.</t>
    </r>
    <r>
      <rPr>
        <sz val="7"/>
        <color theme="1"/>
        <rFont val="Times New Roman"/>
        <family val="1"/>
        <charset val="161"/>
      </rPr>
      <t xml:space="preserve">      </t>
    </r>
    <r>
      <rPr>
        <sz val="12"/>
        <color theme="1"/>
        <rFont val="Times New Roman"/>
        <family val="1"/>
        <charset val="161"/>
      </rPr>
      <t> </t>
    </r>
  </si>
  <si>
    <t>Τρόπος φόρτωσης των οχημάτων.</t>
  </si>
  <si>
    <r>
      <t>8.</t>
    </r>
    <r>
      <rPr>
        <b/>
        <sz val="7"/>
        <color theme="1"/>
        <rFont val="Times New Roman"/>
        <family val="1"/>
        <charset val="161"/>
      </rPr>
      <t xml:space="preserve">      </t>
    </r>
    <r>
      <rPr>
        <b/>
        <sz val="12"/>
        <color theme="1"/>
        <rFont val="Times New Roman"/>
        <family val="1"/>
        <charset val="161"/>
      </rPr>
      <t>NΕΡΟ ΚΑΙ ΠΑΓΟΣ</t>
    </r>
  </si>
  <si>
    <t>8.1.ΝΕΡΟ</t>
  </si>
  <si>
    <r>
      <t>140.</t>
    </r>
    <r>
      <rPr>
        <sz val="7"/>
        <color theme="1"/>
        <rFont val="Times New Roman"/>
        <family val="1"/>
        <charset val="161"/>
      </rPr>
      <t xml:space="preserve">      </t>
    </r>
    <r>
      <rPr>
        <sz val="12"/>
        <color theme="1"/>
        <rFont val="Times New Roman"/>
        <family val="1"/>
        <charset val="161"/>
      </rPr>
      <t> </t>
    </r>
  </si>
  <si>
    <r>
      <t>141.</t>
    </r>
    <r>
      <rPr>
        <sz val="7"/>
        <color theme="1"/>
        <rFont val="Times New Roman"/>
        <family val="1"/>
        <charset val="161"/>
      </rPr>
      <t xml:space="preserve">      </t>
    </r>
    <r>
      <rPr>
        <sz val="12"/>
        <color theme="1"/>
        <rFont val="Times New Roman"/>
        <family val="1"/>
        <charset val="161"/>
      </rPr>
      <t> </t>
    </r>
  </si>
  <si>
    <r>
      <t>142.</t>
    </r>
    <r>
      <rPr>
        <sz val="7"/>
        <color theme="1"/>
        <rFont val="Times New Roman"/>
        <family val="1"/>
        <charset val="161"/>
      </rPr>
      <t xml:space="preserve">      </t>
    </r>
    <r>
      <rPr>
        <sz val="12"/>
        <color theme="1"/>
        <rFont val="Times New Roman"/>
        <family val="1"/>
        <charset val="161"/>
      </rPr>
      <t> </t>
    </r>
  </si>
  <si>
    <t>8.2.ΠΑΓΟΣ</t>
  </si>
  <si>
    <r>
      <t>143.</t>
    </r>
    <r>
      <rPr>
        <sz val="7"/>
        <color theme="1"/>
        <rFont val="Times New Roman"/>
        <family val="1"/>
        <charset val="161"/>
      </rPr>
      <t xml:space="preserve">      </t>
    </r>
    <r>
      <rPr>
        <sz val="12"/>
        <color theme="1"/>
        <rFont val="Times New Roman"/>
        <family val="1"/>
        <charset val="161"/>
      </rPr>
      <t> </t>
    </r>
  </si>
  <si>
    <t>Η παραγωγή του πάγου γίνεται εντός της εγκατάστασης.  Σε περίπτωση που η εγκατάσταση δεν παράγει πάγο, ο προμηθευτής είναι αδειοδοτημένος.</t>
  </si>
  <si>
    <r>
      <t>144.</t>
    </r>
    <r>
      <rPr>
        <sz val="7"/>
        <color theme="1"/>
        <rFont val="Times New Roman"/>
        <family val="1"/>
        <charset val="161"/>
      </rPr>
      <t xml:space="preserve">      </t>
    </r>
    <r>
      <rPr>
        <sz val="12"/>
        <color theme="1"/>
        <rFont val="Times New Roman"/>
        <family val="1"/>
        <charset val="161"/>
      </rPr>
      <t> </t>
    </r>
  </si>
  <si>
    <r>
      <t>145.</t>
    </r>
    <r>
      <rPr>
        <sz val="7"/>
        <color theme="1"/>
        <rFont val="Times New Roman"/>
        <family val="1"/>
        <charset val="161"/>
      </rPr>
      <t xml:space="preserve">      </t>
    </r>
    <r>
      <rPr>
        <sz val="12"/>
        <color theme="1"/>
        <rFont val="Times New Roman"/>
        <family val="1"/>
        <charset val="161"/>
      </rPr>
      <t> </t>
    </r>
  </si>
  <si>
    <r>
      <t>146.</t>
    </r>
    <r>
      <rPr>
        <sz val="7"/>
        <color theme="1"/>
        <rFont val="Times New Roman"/>
        <family val="1"/>
        <charset val="161"/>
      </rPr>
      <t xml:space="preserve">      </t>
    </r>
    <r>
      <rPr>
        <sz val="12"/>
        <color theme="1"/>
        <rFont val="Times New Roman"/>
        <family val="1"/>
        <charset val="161"/>
      </rPr>
      <t> </t>
    </r>
  </si>
  <si>
    <t>Οι περιέκτες που προορίζονται για την αποθήκευση πάγου διατηρούνται καθαροί και σε καλή κατάσταση.</t>
  </si>
  <si>
    <r>
      <t>147.</t>
    </r>
    <r>
      <rPr>
        <sz val="7"/>
        <color theme="1"/>
        <rFont val="Times New Roman"/>
        <family val="1"/>
        <charset val="161"/>
      </rPr>
      <t xml:space="preserve">      </t>
    </r>
    <r>
      <rPr>
        <sz val="12"/>
        <color theme="1"/>
        <rFont val="Times New Roman"/>
        <family val="1"/>
        <charset val="161"/>
      </rPr>
      <t> </t>
    </r>
  </si>
  <si>
    <t>Ο πάγος παράγεται από πόσιμο νερό, ή, αν χρησιμοποιείται για την ψύξη ολόκληρων αλιευτικών προϊόντων, από καθαρό νερό.</t>
  </si>
  <si>
    <r>
      <t>148.</t>
    </r>
    <r>
      <rPr>
        <sz val="7"/>
        <color theme="1"/>
        <rFont val="Times New Roman"/>
        <family val="1"/>
        <charset val="161"/>
      </rPr>
      <t xml:space="preserve">      </t>
    </r>
    <r>
      <rPr>
        <sz val="12"/>
        <color theme="1"/>
        <rFont val="Times New Roman"/>
        <family val="1"/>
        <charset val="161"/>
      </rPr>
      <t> </t>
    </r>
  </si>
  <si>
    <r>
      <t>149.</t>
    </r>
    <r>
      <rPr>
        <sz val="7"/>
        <color theme="1"/>
        <rFont val="Times New Roman"/>
        <family val="1"/>
        <charset val="161"/>
      </rPr>
      <t xml:space="preserve">      </t>
    </r>
    <r>
      <rPr>
        <sz val="12"/>
        <color theme="1"/>
        <rFont val="Times New Roman"/>
        <family val="1"/>
        <charset val="161"/>
      </rPr>
      <t> </t>
    </r>
  </si>
  <si>
    <r>
      <t>150.</t>
    </r>
    <r>
      <rPr>
        <sz val="7"/>
        <color theme="1"/>
        <rFont val="Times New Roman"/>
        <family val="1"/>
        <charset val="161"/>
      </rPr>
      <t xml:space="preserve">      </t>
    </r>
    <r>
      <rPr>
        <sz val="12"/>
        <color theme="1"/>
        <rFont val="Times New Roman"/>
        <family val="1"/>
        <charset val="161"/>
      </rPr>
      <t> </t>
    </r>
  </si>
  <si>
    <r>
      <t>9.</t>
    </r>
    <r>
      <rPr>
        <b/>
        <sz val="7"/>
        <color theme="1"/>
        <rFont val="Times New Roman"/>
        <family val="1"/>
        <charset val="161"/>
      </rPr>
      <t xml:space="preserve">      </t>
    </r>
    <r>
      <rPr>
        <b/>
        <sz val="12"/>
        <color theme="1"/>
        <rFont val="Times New Roman"/>
        <family val="1"/>
        <charset val="161"/>
      </rPr>
      <t xml:space="preserve">ΛΟΙΠΟΙ ΧΩΡΟΙ  </t>
    </r>
  </si>
  <si>
    <t>9.1.ΑΠΟΔΥΤΗΡΙΑ /ΤΟΥΑΛΕΤΕΣ</t>
  </si>
  <si>
    <r>
      <t>151.</t>
    </r>
    <r>
      <rPr>
        <sz val="7"/>
        <color theme="1"/>
        <rFont val="Times New Roman"/>
        <family val="1"/>
        <charset val="161"/>
      </rPr>
      <t xml:space="preserve">      </t>
    </r>
    <r>
      <rPr>
        <sz val="12"/>
        <color theme="1"/>
        <rFont val="Times New Roman"/>
        <family val="1"/>
        <charset val="161"/>
      </rPr>
      <t> </t>
    </r>
  </si>
  <si>
    <t>Σαφής διαχωρισμός καθαρής και ακάθαρτης περιοχής</t>
  </si>
  <si>
    <r>
      <t>152.</t>
    </r>
    <r>
      <rPr>
        <sz val="7"/>
        <color theme="1"/>
        <rFont val="Times New Roman"/>
        <family val="1"/>
        <charset val="161"/>
      </rPr>
      <t xml:space="preserve">      </t>
    </r>
    <r>
      <rPr>
        <sz val="12"/>
        <color theme="1"/>
        <rFont val="Times New Roman"/>
        <family val="1"/>
        <charset val="161"/>
      </rPr>
      <t> </t>
    </r>
  </si>
  <si>
    <r>
      <t>153.</t>
    </r>
    <r>
      <rPr>
        <sz val="7"/>
        <color theme="1"/>
        <rFont val="Times New Roman"/>
        <family val="1"/>
        <charset val="161"/>
      </rPr>
      <t xml:space="preserve">      </t>
    </r>
    <r>
      <rPr>
        <sz val="12"/>
        <color theme="1"/>
        <rFont val="Times New Roman"/>
        <family val="1"/>
        <charset val="161"/>
      </rPr>
      <t> </t>
    </r>
  </si>
  <si>
    <t>Ξεχωριστά αποδυτήρια για την καθαρή και ακάθαρτη περιοχή. Τα αποδυτήρια της καθαρής καταλήγουν στην καθαρή περιοχή. Χωριστή φύλαξη ρούχων εργασίας- πολιτικών ρούχων. Υγειονομικός σχεδιασμός.</t>
  </si>
  <si>
    <r>
      <t>154.</t>
    </r>
    <r>
      <rPr>
        <sz val="7"/>
        <color theme="1"/>
        <rFont val="Times New Roman"/>
        <family val="1"/>
        <charset val="161"/>
      </rPr>
      <t xml:space="preserve">      </t>
    </r>
    <r>
      <rPr>
        <sz val="12"/>
        <color theme="1"/>
        <rFont val="Times New Roman"/>
        <family val="1"/>
        <charset val="161"/>
      </rPr>
      <t> </t>
    </r>
  </si>
  <si>
    <r>
      <t>155.</t>
    </r>
    <r>
      <rPr>
        <sz val="7"/>
        <color theme="1"/>
        <rFont val="Times New Roman"/>
        <family val="1"/>
        <charset val="161"/>
      </rPr>
      <t xml:space="preserve">      </t>
    </r>
    <r>
      <rPr>
        <sz val="12"/>
        <color theme="1"/>
        <rFont val="Times New Roman"/>
        <family val="1"/>
        <charset val="161"/>
      </rPr>
      <t> </t>
    </r>
  </si>
  <si>
    <r>
      <t>156.</t>
    </r>
    <r>
      <rPr>
        <sz val="7"/>
        <color theme="1"/>
        <rFont val="Times New Roman"/>
        <family val="1"/>
        <charset val="161"/>
      </rPr>
      <t xml:space="preserve">      </t>
    </r>
    <r>
      <rPr>
        <sz val="12"/>
        <color theme="1"/>
        <rFont val="Times New Roman"/>
        <family val="1"/>
        <charset val="161"/>
      </rPr>
      <t> </t>
    </r>
  </si>
  <si>
    <t>Υπάρχει διαθέσιμος προστατευτικός ιματισμός για το σύνολο του προσωπικού.</t>
  </si>
  <si>
    <r>
      <t>157.</t>
    </r>
    <r>
      <rPr>
        <sz val="7"/>
        <color theme="1"/>
        <rFont val="Times New Roman"/>
        <family val="1"/>
        <charset val="161"/>
      </rPr>
      <t xml:space="preserve">      </t>
    </r>
    <r>
      <rPr>
        <sz val="12"/>
        <color theme="1"/>
        <rFont val="Times New Roman"/>
        <family val="1"/>
        <charset val="161"/>
      </rPr>
      <t> </t>
    </r>
  </si>
  <si>
    <t>Υπάρχει σύστημα απολύμανσης για ποδιές-παπούτσια.</t>
  </si>
  <si>
    <r>
      <t>158.</t>
    </r>
    <r>
      <rPr>
        <sz val="7"/>
        <color theme="1"/>
        <rFont val="Times New Roman"/>
        <family val="1"/>
        <charset val="161"/>
      </rPr>
      <t xml:space="preserve">      </t>
    </r>
    <r>
      <rPr>
        <sz val="12"/>
        <color theme="1"/>
        <rFont val="Times New Roman"/>
        <family val="1"/>
        <charset val="161"/>
      </rPr>
      <t> </t>
    </r>
  </si>
  <si>
    <r>
      <t>159.</t>
    </r>
    <r>
      <rPr>
        <sz val="7"/>
        <color theme="1"/>
        <rFont val="Times New Roman"/>
        <family val="1"/>
        <charset val="161"/>
      </rPr>
      <t xml:space="preserve">      </t>
    </r>
    <r>
      <rPr>
        <sz val="12"/>
        <color theme="1"/>
        <rFont val="Times New Roman"/>
        <family val="1"/>
        <charset val="161"/>
      </rPr>
      <t> </t>
    </r>
  </si>
  <si>
    <r>
      <t>160.</t>
    </r>
    <r>
      <rPr>
        <sz val="7"/>
        <color theme="1"/>
        <rFont val="Times New Roman"/>
        <family val="1"/>
        <charset val="161"/>
      </rPr>
      <t xml:space="preserve">      </t>
    </r>
    <r>
      <rPr>
        <sz val="12"/>
        <color theme="1"/>
        <rFont val="Times New Roman"/>
        <family val="1"/>
        <charset val="161"/>
      </rPr>
      <t> </t>
    </r>
  </si>
  <si>
    <t>Παροχή ζεστού κρύου νερού</t>
  </si>
  <si>
    <r>
      <t>161.</t>
    </r>
    <r>
      <rPr>
        <sz val="7"/>
        <color theme="1"/>
        <rFont val="Times New Roman"/>
        <family val="1"/>
        <charset val="161"/>
      </rPr>
      <t xml:space="preserve">      </t>
    </r>
    <r>
      <rPr>
        <sz val="12"/>
        <color theme="1"/>
        <rFont val="Times New Roman"/>
        <family val="1"/>
        <charset val="161"/>
      </rPr>
      <t> </t>
    </r>
  </si>
  <si>
    <r>
      <t>162.</t>
    </r>
    <r>
      <rPr>
        <sz val="7"/>
        <color theme="1"/>
        <rFont val="Times New Roman"/>
        <family val="1"/>
        <charset val="161"/>
      </rPr>
      <t xml:space="preserve">      </t>
    </r>
    <r>
      <rPr>
        <sz val="12"/>
        <color theme="1"/>
        <rFont val="Times New Roman"/>
        <family val="1"/>
        <charset val="161"/>
      </rPr>
      <t> </t>
    </r>
  </si>
  <si>
    <r>
      <t>163.</t>
    </r>
    <r>
      <rPr>
        <sz val="7"/>
        <color theme="1"/>
        <rFont val="Times New Roman"/>
        <family val="1"/>
        <charset val="161"/>
      </rPr>
      <t xml:space="preserve">      </t>
    </r>
    <r>
      <rPr>
        <sz val="12"/>
        <color theme="1"/>
        <rFont val="Times New Roman"/>
        <family val="1"/>
        <charset val="161"/>
      </rPr>
      <t> </t>
    </r>
  </si>
  <si>
    <r>
      <t>164.</t>
    </r>
    <r>
      <rPr>
        <sz val="7"/>
        <color theme="1"/>
        <rFont val="Times New Roman"/>
        <family val="1"/>
        <charset val="161"/>
      </rPr>
      <t xml:space="preserve">      </t>
    </r>
    <r>
      <rPr>
        <sz val="12"/>
        <color theme="1"/>
        <rFont val="Times New Roman"/>
        <family val="1"/>
        <charset val="161"/>
      </rPr>
      <t> </t>
    </r>
  </si>
  <si>
    <t>Χρήση κατάλληλου ιματισμού</t>
  </si>
  <si>
    <r>
      <t>165.</t>
    </r>
    <r>
      <rPr>
        <sz val="7"/>
        <color theme="1"/>
        <rFont val="Times New Roman"/>
        <family val="1"/>
        <charset val="161"/>
      </rPr>
      <t xml:space="preserve">      </t>
    </r>
    <r>
      <rPr>
        <sz val="12"/>
        <color theme="1"/>
        <rFont val="Times New Roman"/>
        <family val="1"/>
        <charset val="161"/>
      </rPr>
      <t> </t>
    </r>
  </si>
  <si>
    <t>Επίπεδο καθαριότητας χώρου και εξοπλισμού.</t>
  </si>
  <si>
    <r>
      <t>166.</t>
    </r>
    <r>
      <rPr>
        <sz val="7"/>
        <color theme="1"/>
        <rFont val="Times New Roman"/>
        <family val="1"/>
        <charset val="161"/>
      </rPr>
      <t xml:space="preserve">      </t>
    </r>
    <r>
      <rPr>
        <sz val="12"/>
        <color theme="1"/>
        <rFont val="Times New Roman"/>
        <family val="1"/>
        <charset val="161"/>
      </rPr>
      <t> </t>
    </r>
  </si>
  <si>
    <t>9.2.ΒΟΗΘΗΤΙΚΟΙ ΧΩΡΟΙ</t>
  </si>
  <si>
    <r>
      <t>167.</t>
    </r>
    <r>
      <rPr>
        <sz val="7"/>
        <color theme="1"/>
        <rFont val="Times New Roman"/>
        <family val="1"/>
        <charset val="161"/>
      </rPr>
      <t xml:space="preserve">      </t>
    </r>
    <r>
      <rPr>
        <sz val="12"/>
        <color theme="1"/>
        <rFont val="Times New Roman"/>
        <family val="1"/>
        <charset val="161"/>
      </rPr>
      <t> </t>
    </r>
  </si>
  <si>
    <r>
      <t>168.</t>
    </r>
    <r>
      <rPr>
        <sz val="7"/>
        <color theme="1"/>
        <rFont val="Times New Roman"/>
        <family val="1"/>
        <charset val="161"/>
      </rPr>
      <t xml:space="preserve">      </t>
    </r>
    <r>
      <rPr>
        <sz val="12"/>
        <color theme="1"/>
        <rFont val="Times New Roman"/>
        <family val="1"/>
        <charset val="161"/>
      </rPr>
      <t> </t>
    </r>
  </si>
  <si>
    <r>
      <t>169.</t>
    </r>
    <r>
      <rPr>
        <sz val="7"/>
        <color theme="1"/>
        <rFont val="Times New Roman"/>
        <family val="1"/>
        <charset val="161"/>
      </rPr>
      <t xml:space="preserve">      </t>
    </r>
    <r>
      <rPr>
        <sz val="12"/>
        <color theme="1"/>
        <rFont val="Times New Roman"/>
        <family val="1"/>
        <charset val="161"/>
      </rPr>
      <t> </t>
    </r>
  </si>
  <si>
    <t>ΣΥΝΟΛΟ ΚΕΦΑΛΑΙΟΥ 9</t>
  </si>
  <si>
    <r>
      <t>10.</t>
    </r>
    <r>
      <rPr>
        <b/>
        <sz val="7"/>
        <color theme="1"/>
        <rFont val="Times New Roman"/>
        <family val="1"/>
        <charset val="161"/>
      </rPr>
      <t xml:space="preserve">  </t>
    </r>
    <r>
      <rPr>
        <b/>
        <sz val="12"/>
        <color theme="1"/>
        <rFont val="Times New Roman"/>
        <family val="1"/>
        <charset val="161"/>
      </rPr>
      <t>ΧΕΙΡΙΣΜΟΣ  Ζ.Υ.Π - ΑΠΟΒΛΗΤΩΝ</t>
    </r>
  </si>
  <si>
    <r>
      <t>10.1.</t>
    </r>
    <r>
      <rPr>
        <b/>
        <sz val="7"/>
        <color theme="1"/>
        <rFont val="Times New Roman"/>
        <family val="1"/>
        <charset val="161"/>
      </rPr>
      <t xml:space="preserve">      </t>
    </r>
    <r>
      <rPr>
        <b/>
        <sz val="12"/>
        <color theme="1"/>
        <rFont val="Times New Roman"/>
        <family val="1"/>
        <charset val="161"/>
      </rPr>
      <t>ΧΕΙΡΙΣΜΟΣ  Ζ.Υ.Π</t>
    </r>
  </si>
  <si>
    <r>
      <t>170.</t>
    </r>
    <r>
      <rPr>
        <sz val="7"/>
        <color theme="1"/>
        <rFont val="Times New Roman"/>
        <family val="1"/>
        <charset val="161"/>
      </rPr>
      <t xml:space="preserve">      </t>
    </r>
    <r>
      <rPr>
        <sz val="12"/>
        <color theme="1"/>
        <rFont val="Times New Roman"/>
        <family val="1"/>
        <charset val="161"/>
      </rPr>
      <t> </t>
    </r>
  </si>
  <si>
    <r>
      <t>171.</t>
    </r>
    <r>
      <rPr>
        <sz val="7"/>
        <color theme="1"/>
        <rFont val="Times New Roman"/>
        <family val="1"/>
        <charset val="161"/>
      </rPr>
      <t xml:space="preserve">      </t>
    </r>
    <r>
      <rPr>
        <sz val="12"/>
        <color theme="1"/>
        <rFont val="Times New Roman"/>
        <family val="1"/>
        <charset val="161"/>
      </rPr>
      <t> </t>
    </r>
  </si>
  <si>
    <r>
      <t>172.</t>
    </r>
    <r>
      <rPr>
        <sz val="7"/>
        <color theme="1"/>
        <rFont val="Times New Roman"/>
        <family val="1"/>
        <charset val="161"/>
      </rPr>
      <t xml:space="preserve">      </t>
    </r>
    <r>
      <rPr>
        <sz val="12"/>
        <color theme="1"/>
        <rFont val="Times New Roman"/>
        <family val="1"/>
        <charset val="161"/>
      </rPr>
      <t> </t>
    </r>
  </si>
  <si>
    <r>
      <t>173.</t>
    </r>
    <r>
      <rPr>
        <sz val="7"/>
        <color theme="1"/>
        <rFont val="Times New Roman"/>
        <family val="1"/>
        <charset val="161"/>
      </rPr>
      <t xml:space="preserve">      </t>
    </r>
    <r>
      <rPr>
        <sz val="12"/>
        <color theme="1"/>
        <rFont val="Times New Roman"/>
        <family val="1"/>
        <charset val="161"/>
      </rPr>
      <t> </t>
    </r>
  </si>
  <si>
    <r>
      <t>174.</t>
    </r>
    <r>
      <rPr>
        <sz val="7"/>
        <color theme="1"/>
        <rFont val="Times New Roman"/>
        <family val="1"/>
        <charset val="161"/>
      </rPr>
      <t xml:space="preserve">      </t>
    </r>
    <r>
      <rPr>
        <sz val="12"/>
        <color theme="1"/>
        <rFont val="Times New Roman"/>
        <family val="1"/>
        <charset val="161"/>
      </rPr>
      <t> </t>
    </r>
  </si>
  <si>
    <r>
      <t>175.</t>
    </r>
    <r>
      <rPr>
        <sz val="7"/>
        <color theme="1"/>
        <rFont val="Times New Roman"/>
        <family val="1"/>
        <charset val="161"/>
      </rPr>
      <t xml:space="preserve">      </t>
    </r>
    <r>
      <rPr>
        <sz val="12"/>
        <color theme="1"/>
        <rFont val="Times New Roman"/>
        <family val="1"/>
        <charset val="161"/>
      </rPr>
      <t> </t>
    </r>
  </si>
  <si>
    <r>
      <t>10.2.</t>
    </r>
    <r>
      <rPr>
        <b/>
        <sz val="7"/>
        <color theme="1"/>
        <rFont val="Times New Roman"/>
        <family val="1"/>
        <charset val="161"/>
      </rPr>
      <t xml:space="preserve">      </t>
    </r>
    <r>
      <rPr>
        <b/>
        <sz val="12"/>
        <color theme="1"/>
        <rFont val="Times New Roman"/>
        <family val="1"/>
        <charset val="161"/>
      </rPr>
      <t>ΧΕΙΡΙΣΜΟΣ  ΑΠΟΒΛΗΤΩΝ</t>
    </r>
  </si>
  <si>
    <r>
      <t>176.</t>
    </r>
    <r>
      <rPr>
        <sz val="7"/>
        <color theme="1"/>
        <rFont val="Times New Roman"/>
        <family val="1"/>
        <charset val="161"/>
      </rPr>
      <t xml:space="preserve">      </t>
    </r>
    <r>
      <rPr>
        <sz val="12"/>
        <color theme="1"/>
        <rFont val="Times New Roman"/>
        <family val="1"/>
        <charset val="161"/>
      </rPr>
      <t> </t>
    </r>
  </si>
  <si>
    <r>
      <t>177.</t>
    </r>
    <r>
      <rPr>
        <sz val="7"/>
        <color theme="1"/>
        <rFont val="Times New Roman"/>
        <family val="1"/>
        <charset val="161"/>
      </rPr>
      <t xml:space="preserve">      </t>
    </r>
    <r>
      <rPr>
        <sz val="12"/>
        <color theme="1"/>
        <rFont val="Times New Roman"/>
        <family val="1"/>
        <charset val="161"/>
      </rPr>
      <t> </t>
    </r>
  </si>
  <si>
    <r>
      <t>178.</t>
    </r>
    <r>
      <rPr>
        <sz val="7"/>
        <color theme="1"/>
        <rFont val="Times New Roman"/>
        <family val="1"/>
        <charset val="161"/>
      </rPr>
      <t xml:space="preserve">      </t>
    </r>
    <r>
      <rPr>
        <sz val="12"/>
        <color theme="1"/>
        <rFont val="Times New Roman"/>
        <family val="1"/>
        <charset val="161"/>
      </rPr>
      <t> </t>
    </r>
  </si>
  <si>
    <r>
      <t>179.</t>
    </r>
    <r>
      <rPr>
        <sz val="7"/>
        <color theme="1"/>
        <rFont val="Times New Roman"/>
        <family val="1"/>
        <charset val="161"/>
      </rPr>
      <t xml:space="preserve">      </t>
    </r>
    <r>
      <rPr>
        <sz val="12"/>
        <color theme="1"/>
        <rFont val="Times New Roman"/>
        <family val="1"/>
        <charset val="161"/>
      </rPr>
      <t> </t>
    </r>
  </si>
  <si>
    <r>
      <t>180.</t>
    </r>
    <r>
      <rPr>
        <sz val="7"/>
        <color theme="1"/>
        <rFont val="Times New Roman"/>
        <family val="1"/>
        <charset val="161"/>
      </rPr>
      <t xml:space="preserve">      </t>
    </r>
    <r>
      <rPr>
        <sz val="12"/>
        <color theme="1"/>
        <rFont val="Times New Roman"/>
        <family val="1"/>
        <charset val="161"/>
      </rPr>
      <t> </t>
    </r>
  </si>
  <si>
    <t>ΣΥΝΟΛΟ ΚΕΦΑΛΑΙΟΥ 10</t>
  </si>
  <si>
    <r>
      <t>-</t>
    </r>
    <r>
      <rPr>
        <sz val="7"/>
        <color theme="1"/>
        <rFont val="Times New Roman"/>
        <family val="1"/>
        <charset val="161"/>
      </rPr>
      <t xml:space="preserve">       </t>
    </r>
    <r>
      <rPr>
        <b/>
        <sz val="12"/>
        <color theme="1"/>
        <rFont val="Times New Roman"/>
        <family val="1"/>
        <charset val="161"/>
      </rPr>
      <t>ΥΨΗΛΟΣ ΚΙΝΔΥΝΟΣ</t>
    </r>
    <r>
      <rPr>
        <sz val="12"/>
        <color theme="1"/>
        <rFont val="Times New Roman"/>
        <family val="1"/>
        <charset val="161"/>
      </rPr>
      <t>:  από τα 10 κεφάλαια τουλάχιστον 3 κεφάλαια χαμηλής συμμόρφωσης  (≥30%) και οποιοσδήποτε συνδυασμός κεφαλαίων με υψηλή και μέση συμμόρφωση.</t>
    </r>
  </si>
  <si>
    <r>
      <t>-</t>
    </r>
    <r>
      <rPr>
        <sz val="7"/>
        <color theme="1"/>
        <rFont val="Times New Roman"/>
        <family val="1"/>
        <charset val="161"/>
      </rPr>
      <t xml:space="preserve">       </t>
    </r>
    <r>
      <rPr>
        <b/>
        <sz val="12"/>
        <color theme="1"/>
        <rFont val="Times New Roman"/>
        <family val="1"/>
        <charset val="161"/>
      </rPr>
      <t>ΜΕΣΑΙΟΣ ΚΙΝΔΥΝΟΣ</t>
    </r>
    <r>
      <rPr>
        <sz val="12"/>
        <color theme="1"/>
        <rFont val="Times New Roman"/>
        <family val="1"/>
        <charset val="161"/>
      </rPr>
      <t xml:space="preserve">: </t>
    </r>
    <r>
      <rPr>
        <b/>
        <sz val="12"/>
        <color theme="1"/>
        <rFont val="Times New Roman"/>
        <family val="1"/>
        <charset val="161"/>
      </rPr>
      <t>α.</t>
    </r>
    <r>
      <rPr>
        <sz val="12"/>
        <color theme="1"/>
        <rFont val="Times New Roman"/>
        <family val="1"/>
        <charset val="161"/>
      </rPr>
      <t xml:space="preserve"> από τα 10 κεφάλαια 3 ή περισσότερα κεφάλαια  (≥30%) μέσης συμμόρφωσης και τα υπόλοιπα κεφάλαια υψηλής συμμόρφωσης </t>
    </r>
    <r>
      <rPr>
        <b/>
        <sz val="12"/>
        <color theme="1"/>
        <rFont val="Times New Roman"/>
        <family val="1"/>
        <charset val="161"/>
      </rPr>
      <t>ή</t>
    </r>
  </si>
  <si>
    <r>
      <t>β.</t>
    </r>
    <r>
      <rPr>
        <sz val="12"/>
        <color theme="1"/>
        <rFont val="Times New Roman"/>
        <family val="1"/>
        <charset val="161"/>
      </rPr>
      <t xml:space="preserve">  από τα 10 κεφάλαια μέχρι 2 κεφάλαια (≤20%)  χαμηλής συμμόρφωσης και οποιοσδήποτε συνδυασμός κεφαλαίων με υψηλή και μέση συμμόρφωση</t>
    </r>
  </si>
  <si>
    <r>
      <rPr>
        <sz val="7"/>
        <color theme="1"/>
        <rFont val="Times New Roman"/>
        <family val="1"/>
        <charset val="161"/>
      </rPr>
      <t xml:space="preserve"> - </t>
    </r>
    <r>
      <rPr>
        <b/>
        <sz val="12"/>
        <color theme="1"/>
        <rFont val="Times New Roman"/>
        <family val="1"/>
        <charset val="161"/>
      </rPr>
      <t>ΧΑΜΗΛΟΣ ΚΙΝΔΥΝΟΣ</t>
    </r>
    <r>
      <rPr>
        <sz val="12"/>
        <color theme="1"/>
        <rFont val="Times New Roman"/>
        <family val="1"/>
        <charset val="161"/>
      </rPr>
      <t>: από τα 10 κεφάλαια  μέχρι 2 κεφάλαια  (&lt;30%)  μέσης συμμόρφωσης  και κανένα χαμηλής  συμμόρφωσης</t>
    </r>
  </si>
  <si>
    <r>
      <t>Σημειώνεται ότι σε περίπτωση κατά την οποία τουλάχιστον μία παράμετρος από τις   50, 51, 80 και 81 είναι ίση με 72 διακόπτεται αμέσως η διαδικασία παραγωγής</t>
    </r>
    <r>
      <rPr>
        <sz val="12"/>
        <color theme="1"/>
        <rFont val="Times New Roman"/>
        <family val="1"/>
        <charset val="161"/>
      </rPr>
      <t xml:space="preserve">.  </t>
    </r>
  </si>
  <si>
    <t xml:space="preserve">Οι επανέλεγχοι συνεχίζονται έως ότου διορθωθούν τα κρίσιμα ευρήματα. Μόλις η κρίσιμη μη συμμόρφωση διορθωθεί, η κατηγορία της εγκατάστασης θα αξιολογηθεί σύμφωνα με τα αποτελέσματα όλων των κεφαλαίων.    </t>
  </si>
  <si>
    <t>Τα ζωικά υποπροϊόντα αποστέλλονται προς διαχείριση σε εγκεκριμένη μονάδα σύμφωνα με τον Κανονισμό 142/2011.</t>
  </si>
  <si>
    <t>Συλλέγονται, σημαίνονται ανά κατηγορία και απομακρύνονται έγκαιρα σύμφωνα με τον Κανονισμό 1069/2009 τα Ζ.Υ.Π από τους χώρους παραγωγής ώστε να εξαλείφεται ο κίνδυνος επιμόλυνσης.</t>
  </si>
  <si>
    <t>Αποθηκεύονται προσωρινά σε ξεχωριστό χώρο από τα τρόφιμα μέχρι την αποστολή τους  (υπό συνθήκες ψύξης ή κατάψυξης ή και χωρίς αυτές αν τεκμηριώνεται η τελική διαχείριση εντός 24 ωρών από την παραγωγή τους).</t>
  </si>
  <si>
    <t>Οι εφαρμοζόμενες διαδικασίες, συμμορφώνονται σε σχέση με της απαιτήσεις του Κανονισμού 1069/2009 και τυχόν λοιπές νομοθετικές απαιτήσεις, π.χ. κατηγοριοποίηση Ζ.Υ.Π και περαιτέρω χειρισμός της (π.χ. μεταποίηση, αποτέφρωση, λιπασματοποίηση, κλπ).</t>
  </si>
  <si>
    <t>Ύπαρξη αρχείου ημερήσιας  καταγραφής  παραγόμενων ΖΥΠ με ζυγολόγια, μητρώου αποστολών και εμπορικών εγγράφων του Κανονισμού 142/2011.</t>
  </si>
  <si>
    <t>Χώρος ειδικός για την απολύμανση των κάδων συλλογής υποπροϊόντων αν αυτή γίνεται στην εγκατάσταση.</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</si>
</sst>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161"/>
      <scheme val="minor"/>
    </font>
    <font>
      <b/>
      <sz val="11"/>
      <color theme="1"/>
      <name val="Calibri"/>
      <family val="2"/>
      <charset val="161"/>
      <scheme val="minor"/>
    </font>
    <font>
      <sz val="12"/>
      <color theme="1"/>
      <name val="Times New Roman"/>
      <family val="1"/>
      <charset val="161"/>
    </font>
    <font>
      <b/>
      <sz val="12"/>
      <color theme="1"/>
      <name val="Times New Roman"/>
      <family val="1"/>
      <charset val="161"/>
    </font>
    <font>
      <i/>
      <sz val="12"/>
      <color theme="1"/>
      <name val="Times New Roman"/>
      <family val="1"/>
      <charset val="161"/>
    </font>
    <font>
      <sz val="12"/>
      <color rgb="FF000000"/>
      <name val="Times New Roman"/>
      <family val="1"/>
      <charset val="161"/>
    </font>
    <font>
      <b/>
      <u/>
      <sz val="12"/>
      <color theme="1"/>
      <name val="Times New Roman"/>
      <family val="1"/>
      <charset val="161"/>
    </font>
    <font>
      <sz val="10"/>
      <color theme="1"/>
      <name val="Times New Roman"/>
      <family val="1"/>
      <charset val="161"/>
    </font>
    <font>
      <sz val="8"/>
      <color theme="1"/>
      <name val="Times New Roman"/>
      <family val="1"/>
      <charset val="161"/>
    </font>
    <font>
      <b/>
      <sz val="7"/>
      <color theme="1"/>
      <name val="Times New Roman"/>
      <family val="1"/>
      <charset val="161"/>
    </font>
    <font>
      <b/>
      <sz val="8"/>
      <color rgb="FF000000"/>
      <name val="Times New Roman"/>
      <family val="1"/>
      <charset val="161"/>
    </font>
    <font>
      <b/>
      <sz val="9"/>
      <color theme="1"/>
      <name val="Times New Roman"/>
      <family val="1"/>
      <charset val="161"/>
    </font>
    <font>
      <sz val="10"/>
      <color theme="1"/>
      <name val="Calibri"/>
      <family val="2"/>
      <charset val="161"/>
      <scheme val="minor"/>
    </font>
    <font>
      <sz val="11"/>
      <color theme="1"/>
      <name val="Arial"/>
      <family val="2"/>
      <charset val="161"/>
    </font>
    <font>
      <sz val="7"/>
      <color theme="1"/>
      <name val="Times New Roman"/>
      <family val="1"/>
      <charset val="161"/>
    </font>
    <font>
      <sz val="11"/>
      <color theme="1"/>
      <name val="Times New Roman"/>
      <family val="1"/>
      <charset val="161"/>
    </font>
    <font>
      <b/>
      <sz val="14"/>
      <color theme="1"/>
      <name val="Calibri"/>
      <family val="2"/>
      <charset val="161"/>
      <scheme val="minor"/>
    </font>
    <font>
      <b/>
      <sz val="8"/>
      <color theme="1"/>
      <name val="Times New Roman"/>
      <family val="1"/>
      <charset val="161"/>
    </font>
    <font>
      <b/>
      <sz val="8"/>
      <color theme="1"/>
      <name val="Calibri"/>
      <family val="2"/>
      <charset val="161"/>
      <scheme val="minor"/>
    </font>
    <font>
      <b/>
      <sz val="11"/>
      <color theme="1"/>
      <name val="Times New Roman"/>
      <family val="1"/>
      <charset val="161"/>
    </font>
    <font>
      <b/>
      <sz val="10"/>
      <color theme="1"/>
      <name val="Times New Roman"/>
      <family val="1"/>
      <charset val="161"/>
    </font>
  </fonts>
  <fills count="12">
    <fill>
      <patternFill patternType="none"/>
    </fill>
    <fill>
      <patternFill patternType="gray125"/>
    </fill>
    <fill>
      <patternFill patternType="solid">
        <fgColor rgb="FFFBD4B4"/>
        <bgColor indexed="64"/>
      </patternFill>
    </fill>
    <fill>
      <patternFill patternType="solid">
        <fgColor theme="6" tint="0.59999389629810485"/>
        <bgColor indexed="64"/>
      </patternFill>
    </fill>
    <fill>
      <patternFill patternType="solid">
        <fgColor rgb="FF92CDDC"/>
        <bgColor indexed="64"/>
      </patternFill>
    </fill>
    <fill>
      <patternFill patternType="solid">
        <fgColor rgb="FFCCC0D9"/>
        <bgColor indexed="64"/>
      </patternFill>
    </fill>
    <fill>
      <patternFill patternType="solid">
        <fgColor rgb="FFE5DFEC"/>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DE9D9"/>
        <bgColor indexed="64"/>
      </patternFill>
    </fill>
    <fill>
      <patternFill patternType="solid">
        <fgColor rgb="FFFABF8F"/>
        <bgColor indexed="64"/>
      </patternFill>
    </fill>
    <fill>
      <patternFill patternType="solid">
        <fgColor theme="0"/>
        <bgColor indexed="64"/>
      </patternFill>
    </fill>
  </fills>
  <borders count="64">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style="double">
        <color indexed="64"/>
      </left>
      <right style="medium">
        <color indexed="64"/>
      </right>
      <top/>
      <bottom/>
      <diagonal/>
    </border>
    <border>
      <left/>
      <right style="double">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double">
        <color indexed="64"/>
      </left>
      <right/>
      <top style="medium">
        <color rgb="FF000000"/>
      </top>
      <bottom/>
      <diagonal/>
    </border>
    <border>
      <left/>
      <right style="medium">
        <color rgb="FF000000"/>
      </right>
      <top style="medium">
        <color rgb="FF000000"/>
      </top>
      <bottom/>
      <diagonal/>
    </border>
    <border>
      <left style="double">
        <color indexed="64"/>
      </left>
      <right/>
      <top/>
      <bottom style="medium">
        <color rgb="FF000000"/>
      </bottom>
      <diagonal/>
    </border>
    <border>
      <left/>
      <right style="medium">
        <color rgb="FF000000"/>
      </right>
      <top/>
      <bottom style="medium">
        <color rgb="FF000000"/>
      </bottom>
      <diagonal/>
    </border>
    <border>
      <left/>
      <right style="double">
        <color indexed="64"/>
      </right>
      <top style="medium">
        <color rgb="FF000000"/>
      </top>
      <bottom style="medium">
        <color rgb="FF000000"/>
      </bottom>
      <diagonal/>
    </border>
    <border>
      <left/>
      <right/>
      <top style="medium">
        <color rgb="FF000000"/>
      </top>
      <bottom/>
      <diagonal/>
    </border>
    <border>
      <left/>
      <right style="double">
        <color indexed="64"/>
      </right>
      <top style="medium">
        <color rgb="FF000000"/>
      </top>
      <bottom/>
      <diagonal/>
    </border>
    <border>
      <left/>
      <right/>
      <top/>
      <bottom style="medium">
        <color rgb="FF000000"/>
      </bottom>
      <diagonal/>
    </border>
    <border>
      <left/>
      <right style="double">
        <color indexed="64"/>
      </right>
      <top/>
      <bottom style="medium">
        <color rgb="FF000000"/>
      </bottom>
      <diagonal/>
    </border>
    <border>
      <left style="medium">
        <color rgb="FF000000"/>
      </left>
      <right/>
      <top style="medium">
        <color rgb="FF000000"/>
      </top>
      <bottom/>
      <diagonal/>
    </border>
    <border>
      <left style="double">
        <color indexed="64"/>
      </left>
      <right/>
      <top/>
      <bottom/>
      <diagonal/>
    </border>
    <border>
      <left/>
      <right style="medium">
        <color rgb="FF000000"/>
      </right>
      <top/>
      <bottom/>
      <diagonal/>
    </border>
    <border>
      <left/>
      <right style="double">
        <color indexed="64"/>
      </right>
      <top/>
      <bottom/>
      <diagonal/>
    </border>
    <border>
      <left style="double">
        <color indexed="64"/>
      </left>
      <right style="double">
        <color indexed="64"/>
      </right>
      <top/>
      <bottom style="medium">
        <color rgb="FF000000"/>
      </bottom>
      <diagonal/>
    </border>
    <border>
      <left style="medium">
        <color rgb="FF000000"/>
      </left>
      <right/>
      <top/>
      <bottom/>
      <diagonal/>
    </border>
    <border>
      <left style="medium">
        <color rgb="FF000000"/>
      </left>
      <right/>
      <top/>
      <bottom style="medium">
        <color rgb="FF000000"/>
      </bottom>
      <diagonal/>
    </border>
    <border>
      <left style="double">
        <color indexed="64"/>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double">
        <color indexed="64"/>
      </left>
      <right style="double">
        <color indexed="64"/>
      </right>
      <top style="medium">
        <color rgb="FF000000"/>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s>
  <cellStyleXfs count="1">
    <xf numFmtId="0" fontId="0" fillId="0" borderId="0"/>
  </cellStyleXfs>
  <cellXfs count="205">
    <xf numFmtId="0" fontId="0" fillId="0" borderId="0" xfId="0"/>
    <xf numFmtId="0" fontId="2" fillId="0" borderId="0" xfId="0" applyFont="1"/>
    <xf numFmtId="0" fontId="3" fillId="0" borderId="0" xfId="0" applyFont="1" applyAlignment="1">
      <alignment horizontal="left" indent="15"/>
    </xf>
    <xf numFmtId="0" fontId="3" fillId="0" borderId="0" xfId="0" applyFont="1"/>
    <xf numFmtId="0" fontId="3" fillId="0" borderId="0" xfId="0" applyFont="1" applyAlignment="1">
      <alignment horizontal="center"/>
    </xf>
    <xf numFmtId="0" fontId="7" fillId="0" borderId="12" xfId="0" applyFont="1" applyBorder="1" applyAlignment="1">
      <alignment vertical="top" wrapText="1"/>
    </xf>
    <xf numFmtId="0" fontId="8" fillId="0" borderId="0" xfId="0" applyFont="1"/>
    <xf numFmtId="0" fontId="11" fillId="3" borderId="8" xfId="0" applyFont="1" applyFill="1" applyBorder="1" applyAlignment="1">
      <alignment wrapText="1"/>
    </xf>
    <xf numFmtId="0" fontId="11" fillId="3" borderId="5" xfId="0" applyFont="1" applyFill="1" applyBorder="1" applyAlignment="1">
      <alignment wrapText="1"/>
    </xf>
    <xf numFmtId="0" fontId="2" fillId="0" borderId="0" xfId="0" applyFont="1" applyAlignment="1">
      <alignment horizontal="right"/>
    </xf>
    <xf numFmtId="0" fontId="1" fillId="0" borderId="0" xfId="0" applyFont="1" applyAlignment="1">
      <alignment horizontal="right"/>
    </xf>
    <xf numFmtId="0" fontId="0" fillId="0" borderId="0" xfId="0" applyAlignment="1">
      <alignment horizontal="center" vertical="center"/>
    </xf>
    <xf numFmtId="0" fontId="3" fillId="5" borderId="1" xfId="0" applyFont="1" applyFill="1" applyBorder="1" applyAlignment="1">
      <alignment horizontal="right" vertical="center" wrapText="1"/>
    </xf>
    <xf numFmtId="9" fontId="3" fillId="5" borderId="1" xfId="0" applyNumberFormat="1" applyFont="1" applyFill="1" applyBorder="1" applyAlignment="1">
      <alignment horizontal="right" vertical="center" wrapText="1"/>
    </xf>
    <xf numFmtId="10" fontId="3" fillId="5" borderId="1" xfId="0" applyNumberFormat="1" applyFont="1" applyFill="1" applyBorder="1" applyAlignment="1">
      <alignment horizontal="right" vertical="center" wrapText="1"/>
    </xf>
    <xf numFmtId="0" fontId="3" fillId="5" borderId="1" xfId="0" applyFont="1" applyFill="1" applyBorder="1" applyAlignment="1">
      <alignment vertical="center" wrapText="1"/>
    </xf>
    <xf numFmtId="0" fontId="5" fillId="0" borderId="1" xfId="0" applyFont="1" applyBorder="1" applyAlignment="1">
      <alignment vertical="top" wrapText="1"/>
    </xf>
    <xf numFmtId="0" fontId="0" fillId="0" borderId="0" xfId="0" applyAlignment="1">
      <alignment wrapText="1"/>
    </xf>
    <xf numFmtId="0" fontId="7" fillId="0" borderId="13" xfId="0" applyFont="1" applyBorder="1" applyAlignment="1">
      <alignment vertical="top" wrapText="1"/>
    </xf>
    <xf numFmtId="0" fontId="7" fillId="0" borderId="6" xfId="0" applyFont="1" applyBorder="1" applyAlignment="1">
      <alignment vertical="top" wrapText="1"/>
    </xf>
    <xf numFmtId="0" fontId="0" fillId="0" borderId="3" xfId="0" applyBorder="1" applyAlignment="1">
      <alignment vertical="top" wrapText="1"/>
    </xf>
    <xf numFmtId="0" fontId="7" fillId="0" borderId="3" xfId="0" applyFont="1" applyBorder="1" applyAlignment="1">
      <alignment vertical="top" wrapText="1"/>
    </xf>
    <xf numFmtId="0" fontId="7" fillId="0" borderId="15" xfId="0" applyFont="1" applyBorder="1" applyAlignment="1">
      <alignment vertical="top" wrapText="1"/>
    </xf>
    <xf numFmtId="0" fontId="3" fillId="5" borderId="1" xfId="0" applyFont="1" applyFill="1" applyBorder="1" applyAlignment="1">
      <alignment horizontal="left" vertical="center" wrapText="1"/>
    </xf>
    <xf numFmtId="0" fontId="12" fillId="0" borderId="1" xfId="0" applyFont="1" applyBorder="1" applyAlignment="1">
      <alignment vertical="top" wrapText="1"/>
    </xf>
    <xf numFmtId="0" fontId="2" fillId="0" borderId="1" xfId="0" applyFont="1" applyBorder="1" applyAlignment="1">
      <alignment vertical="top" wrapText="1"/>
    </xf>
    <xf numFmtId="0" fontId="3" fillId="0" borderId="1" xfId="0" applyFont="1" applyBorder="1" applyAlignment="1">
      <alignment vertical="top" wrapText="1"/>
    </xf>
    <xf numFmtId="0" fontId="0" fillId="0" borderId="0" xfId="0"/>
    <xf numFmtId="0" fontId="2" fillId="0" borderId="0" xfId="0" applyFont="1" applyFill="1" applyBorder="1" applyAlignment="1">
      <alignment vertical="center" wrapText="1"/>
    </xf>
    <xf numFmtId="0" fontId="0" fillId="0" borderId="0" xfId="0" applyFill="1"/>
    <xf numFmtId="0" fontId="3" fillId="0" borderId="0" xfId="0" applyFont="1" applyFill="1" applyBorder="1" applyAlignment="1">
      <alignment horizontal="center" vertical="center" wrapText="1"/>
    </xf>
    <xf numFmtId="0" fontId="3" fillId="0" borderId="0" xfId="0" applyFont="1" applyFill="1" applyBorder="1" applyAlignment="1">
      <alignment vertical="top" wrapText="1"/>
    </xf>
    <xf numFmtId="0" fontId="3" fillId="0" borderId="0" xfId="0" applyFont="1" applyFill="1" applyBorder="1" applyAlignment="1">
      <alignment horizontal="left" vertical="center" wrapText="1"/>
    </xf>
    <xf numFmtId="10" fontId="3" fillId="0" borderId="0" xfId="0" applyNumberFormat="1"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0" xfId="0" applyFont="1" applyFill="1" applyBorder="1" applyAlignment="1">
      <alignment vertical="center" wrapText="1"/>
    </xf>
    <xf numFmtId="0" fontId="3" fillId="7" borderId="54" xfId="0" applyFont="1" applyFill="1" applyBorder="1"/>
    <xf numFmtId="0" fontId="2" fillId="7" borderId="54" xfId="0" applyFont="1" applyFill="1" applyBorder="1"/>
    <xf numFmtId="0" fontId="13" fillId="7" borderId="54" xfId="0" applyFont="1" applyFill="1" applyBorder="1" applyAlignment="1">
      <alignment horizontal="left" indent="5"/>
    </xf>
    <xf numFmtId="0" fontId="7" fillId="0" borderId="11" xfId="0" applyFont="1" applyBorder="1" applyAlignment="1">
      <alignment vertical="top" wrapText="1"/>
    </xf>
    <xf numFmtId="0" fontId="2" fillId="6" borderId="0" xfId="0" applyFont="1" applyFill="1" applyBorder="1" applyAlignment="1">
      <alignment vertical="top" wrapText="1"/>
    </xf>
    <xf numFmtId="0" fontId="2" fillId="6" borderId="51" xfId="0" applyFont="1" applyFill="1" applyBorder="1" applyAlignment="1">
      <alignment vertical="top" wrapText="1"/>
    </xf>
    <xf numFmtId="0" fontId="6" fillId="0" borderId="1" xfId="0" applyFont="1" applyBorder="1" applyAlignment="1">
      <alignment vertical="top" wrapText="1"/>
    </xf>
    <xf numFmtId="0" fontId="6" fillId="0" borderId="0" xfId="0" applyFont="1" applyAlignment="1">
      <alignment horizontal="center"/>
    </xf>
    <xf numFmtId="0" fontId="0" fillId="0" borderId="0" xfId="0" applyAlignment="1"/>
    <xf numFmtId="0" fontId="13" fillId="0" borderId="29" xfId="0" applyFont="1" applyBorder="1" applyAlignment="1">
      <alignment vertical="top" wrapText="1"/>
    </xf>
    <xf numFmtId="0" fontId="13" fillId="0" borderId="34" xfId="0" applyFont="1" applyBorder="1" applyAlignment="1">
      <alignment vertical="top" wrapText="1"/>
    </xf>
    <xf numFmtId="0" fontId="0" fillId="3" borderId="5" xfId="0" applyFill="1" applyBorder="1" applyAlignment="1">
      <alignment wrapText="1"/>
    </xf>
    <xf numFmtId="0" fontId="3" fillId="4"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right" vertical="top" wrapText="1"/>
    </xf>
    <xf numFmtId="0" fontId="2" fillId="0" borderId="7" xfId="0" applyFont="1" applyBorder="1" applyAlignment="1">
      <alignment vertical="top" wrapText="1"/>
    </xf>
    <xf numFmtId="0" fontId="2" fillId="0" borderId="1" xfId="0" applyFont="1" applyBorder="1" applyAlignment="1">
      <alignment vertical="center" wrapText="1"/>
    </xf>
    <xf numFmtId="0" fontId="2" fillId="0" borderId="3" xfId="0" applyFont="1" applyBorder="1" applyAlignment="1">
      <alignment vertical="top" wrapText="1"/>
    </xf>
    <xf numFmtId="0" fontId="2" fillId="2" borderId="1" xfId="0" applyFont="1" applyFill="1" applyBorder="1" applyAlignment="1">
      <alignment horizontal="center" vertical="center" wrapText="1"/>
    </xf>
    <xf numFmtId="0" fontId="2" fillId="0" borderId="59" xfId="0" applyFont="1" applyBorder="1" applyAlignment="1">
      <alignment vertical="top" wrapText="1"/>
    </xf>
    <xf numFmtId="0" fontId="2" fillId="0" borderId="0" xfId="0" applyFont="1" applyFill="1" applyBorder="1" applyAlignment="1">
      <alignment vertical="top" wrapText="1"/>
    </xf>
    <xf numFmtId="0" fontId="3" fillId="5" borderId="1" xfId="0" applyFont="1" applyFill="1" applyBorder="1" applyAlignment="1">
      <alignment horizontal="center" vertical="center" wrapText="1"/>
    </xf>
    <xf numFmtId="0" fontId="3" fillId="5" borderId="1" xfId="0" applyFont="1" applyFill="1" applyBorder="1" applyAlignment="1">
      <alignment vertical="top" wrapText="1"/>
    </xf>
    <xf numFmtId="0" fontId="3" fillId="0" borderId="1" xfId="0" applyFont="1" applyBorder="1" applyAlignment="1">
      <alignment horizontal="center" vertical="center" wrapText="1"/>
    </xf>
    <xf numFmtId="0" fontId="2" fillId="0" borderId="6" xfId="0" applyFont="1" applyFill="1" applyBorder="1" applyAlignment="1">
      <alignment vertical="top" wrapText="1"/>
    </xf>
    <xf numFmtId="0" fontId="2" fillId="4" borderId="1" xfId="0" applyFont="1" applyFill="1" applyBorder="1" applyAlignment="1">
      <alignment horizontal="center" vertical="center" wrapText="1"/>
    </xf>
    <xf numFmtId="0" fontId="2" fillId="0" borderId="1" xfId="0" applyFont="1" applyBorder="1" applyAlignment="1">
      <alignment vertical="top" wrapText="1"/>
    </xf>
    <xf numFmtId="0" fontId="2" fillId="5"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top" wrapText="1"/>
    </xf>
    <xf numFmtId="0" fontId="0" fillId="0" borderId="0" xfId="0" applyFill="1" applyAlignment="1">
      <alignment wrapText="1"/>
    </xf>
    <xf numFmtId="0" fontId="0" fillId="11" borderId="0" xfId="0" applyFill="1" applyAlignment="1">
      <alignment wrapText="1"/>
    </xf>
    <xf numFmtId="0" fontId="2" fillId="0" borderId="0" xfId="0" applyFont="1" applyBorder="1" applyAlignment="1">
      <alignment horizontal="center" vertical="center" wrapText="1"/>
    </xf>
    <xf numFmtId="0" fontId="6" fillId="0" borderId="0" xfId="0" applyFont="1" applyBorder="1" applyAlignment="1">
      <alignment vertical="top" wrapText="1"/>
    </xf>
    <xf numFmtId="0" fontId="0" fillId="0" borderId="0" xfId="0" applyFill="1" applyBorder="1" applyAlignment="1">
      <alignment wrapText="1"/>
    </xf>
    <xf numFmtId="0" fontId="3" fillId="8" borderId="1" xfId="0" applyFont="1" applyFill="1" applyBorder="1" applyAlignment="1">
      <alignment horizontal="left" vertical="top" wrapText="1"/>
    </xf>
    <xf numFmtId="0" fontId="3" fillId="8" borderId="55" xfId="0" applyFont="1" applyFill="1" applyBorder="1" applyAlignment="1">
      <alignment horizontal="right" vertical="top" wrapText="1"/>
    </xf>
    <xf numFmtId="0" fontId="3" fillId="8" borderId="55" xfId="0" applyFont="1" applyFill="1" applyBorder="1" applyAlignment="1">
      <alignment horizontal="right" vertical="center" wrapText="1"/>
    </xf>
    <xf numFmtId="0" fontId="0" fillId="0" borderId="0" xfId="0" applyFill="1" applyAlignment="1">
      <alignment horizontal="center" vertical="center"/>
    </xf>
    <xf numFmtId="0" fontId="2" fillId="0" borderId="60" xfId="0" applyFont="1" applyFill="1" applyBorder="1" applyAlignment="1">
      <alignment vertical="center" wrapText="1"/>
    </xf>
    <xf numFmtId="0" fontId="3" fillId="0" borderId="62" xfId="0" applyFont="1" applyBorder="1" applyAlignment="1">
      <alignment vertical="top" wrapText="1"/>
    </xf>
    <xf numFmtId="0" fontId="7" fillId="0" borderId="23" xfId="0" applyFont="1" applyBorder="1" applyAlignment="1">
      <alignment vertical="top" wrapText="1"/>
    </xf>
    <xf numFmtId="0" fontId="7" fillId="0" borderId="14" xfId="0" applyFont="1" applyBorder="1" applyAlignment="1">
      <alignment vertical="top" wrapText="1"/>
    </xf>
    <xf numFmtId="0" fontId="7" fillId="0" borderId="11" xfId="0" applyFont="1" applyBorder="1" applyAlignment="1">
      <alignment vertical="top" wrapText="1"/>
    </xf>
    <xf numFmtId="0" fontId="7" fillId="0" borderId="8" xfId="0" applyFont="1" applyBorder="1" applyAlignment="1">
      <alignment vertical="top" wrapText="1"/>
    </xf>
    <xf numFmtId="0" fontId="7" fillId="0" borderId="5" xfId="0" applyFont="1" applyBorder="1" applyAlignment="1">
      <alignment vertical="top" wrapText="1"/>
    </xf>
    <xf numFmtId="0" fontId="7" fillId="0" borderId="19" xfId="0" applyFont="1" applyBorder="1" applyAlignment="1">
      <alignment vertical="top" wrapText="1"/>
    </xf>
    <xf numFmtId="0" fontId="7" fillId="0" borderId="18" xfId="0" applyFont="1" applyBorder="1" applyAlignment="1">
      <alignment vertical="top" wrapText="1"/>
    </xf>
    <xf numFmtId="0" fontId="7" fillId="0" borderId="4" xfId="0" applyFont="1" applyBorder="1" applyAlignment="1">
      <alignment vertical="top" wrapText="1"/>
    </xf>
    <xf numFmtId="0" fontId="7" fillId="0" borderId="20" xfId="0" applyFont="1" applyBorder="1" applyAlignment="1">
      <alignment vertical="top" wrapText="1"/>
    </xf>
    <xf numFmtId="0" fontId="7" fillId="0" borderId="21" xfId="0" applyFont="1" applyBorder="1" applyAlignment="1">
      <alignment vertical="top" wrapText="1"/>
    </xf>
    <xf numFmtId="0" fontId="7" fillId="0" borderId="22" xfId="0" applyFont="1" applyBorder="1" applyAlignment="1">
      <alignment vertical="top" wrapText="1"/>
    </xf>
    <xf numFmtId="0" fontId="7" fillId="0" borderId="24" xfId="0" applyFont="1" applyBorder="1" applyAlignment="1">
      <alignment vertical="top" wrapText="1"/>
    </xf>
    <xf numFmtId="0" fontId="7" fillId="0" borderId="17" xfId="0" applyFont="1" applyBorder="1" applyAlignment="1">
      <alignment vertical="top" wrapText="1"/>
    </xf>
    <xf numFmtId="0" fontId="7" fillId="0" borderId="16" xfId="0" applyFont="1" applyBorder="1" applyAlignment="1">
      <alignment vertical="top" wrapText="1"/>
    </xf>
    <xf numFmtId="0" fontId="7" fillId="0" borderId="25" xfId="0" applyFont="1" applyBorder="1" applyAlignment="1">
      <alignment vertical="top" wrapText="1"/>
    </xf>
    <xf numFmtId="0" fontId="16" fillId="0" borderId="63" xfId="0" applyFont="1" applyBorder="1" applyAlignment="1">
      <alignment horizontal="center" vertical="top" wrapText="1"/>
    </xf>
    <xf numFmtId="0" fontId="16" fillId="0" borderId="10" xfId="0" applyFont="1" applyBorder="1" applyAlignment="1">
      <alignment horizontal="center" vertical="top" wrapText="1"/>
    </xf>
    <xf numFmtId="0" fontId="16" fillId="0" borderId="9" xfId="0" applyFont="1" applyBorder="1" applyAlignment="1">
      <alignment horizontal="center" vertical="top" wrapText="1"/>
    </xf>
    <xf numFmtId="0" fontId="2" fillId="9" borderId="60" xfId="0" applyFont="1" applyFill="1" applyBorder="1" applyAlignment="1">
      <alignment horizontal="left" vertical="top" wrapText="1"/>
    </xf>
    <xf numFmtId="0" fontId="2" fillId="9" borderId="0" xfId="0" applyFont="1" applyFill="1" applyBorder="1" applyAlignment="1">
      <alignment horizontal="left" vertical="top" wrapText="1"/>
    </xf>
    <xf numFmtId="0" fontId="2" fillId="9" borderId="6" xfId="0" applyFont="1" applyFill="1" applyBorder="1" applyAlignment="1">
      <alignment horizontal="left" vertical="top" wrapText="1"/>
    </xf>
    <xf numFmtId="0" fontId="2" fillId="9" borderId="61" xfId="0" applyFont="1" applyFill="1" applyBorder="1" applyAlignment="1">
      <alignment horizontal="left" vertical="top" wrapText="1"/>
    </xf>
    <xf numFmtId="0" fontId="2" fillId="9" borderId="2" xfId="0" applyFont="1" applyFill="1" applyBorder="1" applyAlignment="1">
      <alignment horizontal="left" vertical="top" wrapText="1"/>
    </xf>
    <xf numFmtId="0" fontId="2" fillId="9" borderId="3" xfId="0" applyFont="1" applyFill="1" applyBorder="1" applyAlignment="1">
      <alignment horizontal="left" vertical="top" wrapText="1"/>
    </xf>
    <xf numFmtId="0" fontId="2" fillId="6" borderId="54" xfId="0" applyFont="1" applyFill="1" applyBorder="1" applyAlignment="1">
      <alignment vertical="top" wrapText="1"/>
    </xf>
    <xf numFmtId="0" fontId="2" fillId="6" borderId="0" xfId="0" applyFont="1" applyFill="1" applyBorder="1" applyAlignment="1">
      <alignment vertical="top" wrapText="1"/>
    </xf>
    <xf numFmtId="0" fontId="2" fillId="6" borderId="51" xfId="0" applyFont="1" applyFill="1" applyBorder="1" applyAlignment="1">
      <alignment vertical="top" wrapText="1"/>
    </xf>
    <xf numFmtId="0" fontId="15" fillId="6" borderId="54" xfId="0" applyFont="1" applyFill="1" applyBorder="1" applyAlignment="1">
      <alignment horizontal="left" vertical="top" wrapText="1" indent="5"/>
    </xf>
    <xf numFmtId="0" fontId="15" fillId="6" borderId="0" xfId="0" applyFont="1" applyFill="1" applyBorder="1" applyAlignment="1">
      <alignment horizontal="left" vertical="top" wrapText="1" indent="5"/>
    </xf>
    <xf numFmtId="0" fontId="15" fillId="6" borderId="51" xfId="0" applyFont="1" applyFill="1" applyBorder="1" applyAlignment="1">
      <alignment horizontal="left" vertical="top" wrapText="1" indent="5"/>
    </xf>
    <xf numFmtId="0" fontId="3" fillId="6" borderId="54" xfId="0" applyFont="1" applyFill="1" applyBorder="1" applyAlignment="1">
      <alignment vertical="top" wrapText="1"/>
    </xf>
    <xf numFmtId="0" fontId="3" fillId="6" borderId="0" xfId="0" applyFont="1" applyFill="1" applyBorder="1" applyAlignment="1">
      <alignment vertical="top" wrapText="1"/>
    </xf>
    <xf numFmtId="0" fontId="3" fillId="6" borderId="51" xfId="0" applyFont="1" applyFill="1" applyBorder="1" applyAlignment="1">
      <alignment vertical="top" wrapText="1"/>
    </xf>
    <xf numFmtId="0" fontId="2" fillId="6" borderId="53" xfId="0" applyFont="1" applyFill="1" applyBorder="1" applyAlignment="1">
      <alignment vertical="top" wrapText="1"/>
    </xf>
    <xf numFmtId="0" fontId="2" fillId="6" borderId="49" xfId="0" applyFont="1" applyFill="1" applyBorder="1" applyAlignment="1">
      <alignment vertical="top" wrapText="1"/>
    </xf>
    <xf numFmtId="0" fontId="2" fillId="6" borderId="50" xfId="0" applyFont="1" applyFill="1" applyBorder="1" applyAlignment="1">
      <alignment vertical="top" wrapText="1"/>
    </xf>
    <xf numFmtId="0" fontId="3" fillId="9" borderId="60" xfId="0" applyFont="1" applyFill="1" applyBorder="1" applyAlignment="1">
      <alignment horizontal="left" vertical="top" wrapText="1"/>
    </xf>
    <xf numFmtId="0" fontId="3" fillId="9" borderId="0" xfId="0" applyFont="1" applyFill="1" applyBorder="1" applyAlignment="1">
      <alignment horizontal="left" vertical="top" wrapText="1"/>
    </xf>
    <xf numFmtId="0" fontId="3" fillId="9" borderId="6" xfId="0" applyFont="1" applyFill="1" applyBorder="1" applyAlignment="1">
      <alignment horizontal="left" vertical="top" wrapText="1"/>
    </xf>
    <xf numFmtId="0" fontId="19" fillId="9" borderId="60" xfId="0" applyFont="1" applyFill="1" applyBorder="1" applyAlignment="1">
      <alignment horizontal="left" vertical="top" wrapText="1"/>
    </xf>
    <xf numFmtId="0" fontId="19" fillId="9" borderId="0" xfId="0" applyFont="1" applyFill="1" applyBorder="1" applyAlignment="1">
      <alignment horizontal="left" vertical="top" wrapText="1"/>
    </xf>
    <xf numFmtId="0" fontId="19" fillId="9" borderId="6" xfId="0" applyFont="1" applyFill="1" applyBorder="1" applyAlignment="1">
      <alignment horizontal="left" vertical="top" wrapText="1"/>
    </xf>
    <xf numFmtId="0" fontId="13" fillId="6" borderId="54" xfId="0" applyFont="1" applyFill="1" applyBorder="1" applyAlignment="1">
      <alignment horizontal="left" vertical="top" wrapText="1" indent="5"/>
    </xf>
    <xf numFmtId="0" fontId="13" fillId="6" borderId="0" xfId="0" applyFont="1" applyFill="1" applyBorder="1" applyAlignment="1">
      <alignment horizontal="left" vertical="top" wrapText="1" indent="5"/>
    </xf>
    <xf numFmtId="0" fontId="13" fillId="6" borderId="51" xfId="0" applyFont="1" applyFill="1" applyBorder="1" applyAlignment="1">
      <alignment horizontal="left" vertical="top" wrapText="1" indent="5"/>
    </xf>
    <xf numFmtId="0" fontId="3" fillId="6" borderId="54" xfId="0" applyFont="1" applyFill="1" applyBorder="1" applyAlignment="1">
      <alignment horizontal="left" vertical="top" wrapText="1" indent="5"/>
    </xf>
    <xf numFmtId="0" fontId="3" fillId="6" borderId="0" xfId="0" applyFont="1" applyFill="1" applyBorder="1" applyAlignment="1">
      <alignment horizontal="left" vertical="top" wrapText="1" indent="5"/>
    </xf>
    <xf numFmtId="0" fontId="3" fillId="6" borderId="51" xfId="0" applyFont="1" applyFill="1" applyBorder="1" applyAlignment="1">
      <alignment horizontal="left" vertical="top" wrapText="1" indent="5"/>
    </xf>
    <xf numFmtId="0" fontId="3" fillId="2" borderId="1" xfId="0" applyFont="1" applyFill="1" applyBorder="1" applyAlignment="1">
      <alignment horizontal="left" vertical="top"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6" fillId="0" borderId="1" xfId="0" applyFont="1" applyBorder="1" applyAlignment="1">
      <alignment vertical="top" wrapText="1"/>
    </xf>
    <xf numFmtId="0" fontId="3" fillId="8" borderId="56" xfId="0" applyFont="1" applyFill="1" applyBorder="1" applyAlignment="1">
      <alignment horizontal="center" vertical="center" wrapText="1"/>
    </xf>
    <xf numFmtId="0" fontId="3" fillId="8" borderId="57" xfId="0" applyFont="1" applyFill="1" applyBorder="1" applyAlignment="1">
      <alignment horizontal="center" vertical="center" wrapText="1"/>
    </xf>
    <xf numFmtId="0" fontId="3" fillId="8" borderId="58" xfId="0" applyFont="1" applyFill="1" applyBorder="1" applyAlignment="1">
      <alignment horizontal="center" vertical="center" wrapText="1"/>
    </xf>
    <xf numFmtId="0" fontId="2" fillId="6" borderId="52" xfId="0" applyFont="1" applyFill="1" applyBorder="1" applyAlignment="1">
      <alignment vertical="top" wrapText="1"/>
    </xf>
    <xf numFmtId="0" fontId="2" fillId="6" borderId="47" xfId="0" applyFont="1" applyFill="1" applyBorder="1" applyAlignment="1">
      <alignment vertical="top" wrapText="1"/>
    </xf>
    <xf numFmtId="0" fontId="2" fillId="6" borderId="48" xfId="0" applyFont="1" applyFill="1" applyBorder="1" applyAlignment="1">
      <alignment vertical="top" wrapText="1"/>
    </xf>
    <xf numFmtId="0" fontId="3" fillId="2" borderId="1" xfId="0" applyFont="1" applyFill="1" applyBorder="1" applyAlignment="1">
      <alignment vertical="top" wrapText="1"/>
    </xf>
    <xf numFmtId="0" fontId="3" fillId="4" borderId="1" xfId="0" applyFont="1" applyFill="1" applyBorder="1" applyAlignment="1">
      <alignment horizontal="left" vertical="top" wrapText="1"/>
    </xf>
    <xf numFmtId="0" fontId="2" fillId="0" borderId="1" xfId="0"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center" vertical="center" wrapText="1"/>
    </xf>
    <xf numFmtId="0" fontId="3" fillId="10" borderId="1" xfId="0" applyFont="1" applyFill="1" applyBorder="1" applyAlignment="1">
      <alignment horizontal="left" vertical="top" wrapText="1"/>
    </xf>
    <xf numFmtId="0" fontId="7" fillId="0" borderId="42" xfId="0" applyFont="1" applyBorder="1" applyAlignment="1">
      <alignment vertical="top" wrapText="1"/>
    </xf>
    <xf numFmtId="0" fontId="7" fillId="0" borderId="45" xfId="0" applyFont="1" applyBorder="1" applyAlignment="1">
      <alignment vertical="top" wrapText="1"/>
    </xf>
    <xf numFmtId="0" fontId="7" fillId="0" borderId="30" xfId="0" applyFont="1" applyBorder="1" applyAlignment="1">
      <alignment vertical="top" wrapText="1"/>
    </xf>
    <xf numFmtId="0" fontId="10" fillId="3" borderId="8" xfId="0" applyFont="1" applyFill="1" applyBorder="1" applyAlignment="1">
      <alignment horizontal="center" vertical="center" wrapText="1" indent="1"/>
    </xf>
    <xf numFmtId="0" fontId="10" fillId="3" borderId="5" xfId="0" applyFont="1" applyFill="1" applyBorder="1" applyAlignment="1">
      <alignment horizontal="center" vertical="center" wrapText="1" indent="1"/>
    </xf>
    <xf numFmtId="0" fontId="18" fillId="0" borderId="5" xfId="0" applyFont="1" applyBorder="1" applyAlignment="1">
      <alignment horizontal="center" vertical="center" wrapText="1" indent="1"/>
    </xf>
    <xf numFmtId="0" fontId="17" fillId="3" borderId="8" xfId="0" applyFont="1" applyFill="1" applyBorder="1" applyAlignment="1">
      <alignment horizontal="center" vertical="center" wrapText="1" indent="1"/>
    </xf>
    <xf numFmtId="0" fontId="17" fillId="3" borderId="5" xfId="0" applyFont="1" applyFill="1" applyBorder="1" applyAlignment="1">
      <alignment horizontal="center" vertical="center" wrapText="1" indent="1"/>
    </xf>
    <xf numFmtId="0" fontId="7" fillId="0" borderId="42" xfId="0" applyFont="1" applyBorder="1" applyAlignment="1">
      <alignment wrapText="1"/>
    </xf>
    <xf numFmtId="0" fontId="7" fillId="0" borderId="45" xfId="0" applyFont="1" applyBorder="1" applyAlignment="1">
      <alignment wrapText="1"/>
    </xf>
    <xf numFmtId="0" fontId="7" fillId="0" borderId="30" xfId="0" applyFont="1" applyBorder="1" applyAlignment="1">
      <alignment wrapText="1"/>
    </xf>
    <xf numFmtId="0" fontId="7" fillId="0" borderId="46" xfId="0" applyFont="1" applyBorder="1" applyAlignment="1">
      <alignment vertical="top" wrapText="1"/>
    </xf>
    <xf numFmtId="0" fontId="7" fillId="0" borderId="39" xfId="0" applyFont="1" applyBorder="1" applyAlignment="1">
      <alignment vertical="top" wrapText="1"/>
    </xf>
    <xf numFmtId="0" fontId="7" fillId="0" borderId="26" xfId="0" applyFont="1" applyBorder="1" applyAlignment="1">
      <alignment vertical="top" wrapText="1"/>
    </xf>
    <xf numFmtId="0" fontId="7" fillId="0" borderId="32" xfId="0" applyFont="1" applyBorder="1" applyAlignment="1">
      <alignment vertical="top" wrapText="1"/>
    </xf>
    <xf numFmtId="0" fontId="7" fillId="0" borderId="28" xfId="0" applyFont="1" applyBorder="1" applyAlignment="1">
      <alignment vertical="top" wrapText="1"/>
    </xf>
    <xf numFmtId="0" fontId="7" fillId="0" borderId="34" xfId="0" applyFont="1" applyBorder="1" applyAlignment="1">
      <alignment vertical="top" wrapText="1"/>
    </xf>
    <xf numFmtId="0" fontId="7" fillId="0" borderId="26" xfId="0" applyFont="1" applyBorder="1" applyAlignment="1">
      <alignment horizontal="left" vertical="top" wrapText="1" indent="1"/>
    </xf>
    <xf numFmtId="0" fontId="7" fillId="0" borderId="31" xfId="0" applyFont="1" applyBorder="1" applyAlignment="1">
      <alignment horizontal="left" vertical="top" wrapText="1" indent="1"/>
    </xf>
    <xf numFmtId="0" fontId="7" fillId="0" borderId="32" xfId="0" applyFont="1" applyBorder="1" applyAlignment="1">
      <alignment horizontal="left" vertical="top" wrapText="1" indent="1"/>
    </xf>
    <xf numFmtId="0" fontId="7" fillId="0" borderId="28" xfId="0" applyFont="1" applyBorder="1" applyAlignment="1">
      <alignment horizontal="left" vertical="top" wrapText="1" indent="1"/>
    </xf>
    <xf numFmtId="0" fontId="7" fillId="0" borderId="33" xfId="0" applyFont="1" applyBorder="1" applyAlignment="1">
      <alignment horizontal="left" vertical="top" wrapText="1" indent="1"/>
    </xf>
    <xf numFmtId="0" fontId="7" fillId="0" borderId="34" xfId="0" applyFont="1" applyBorder="1" applyAlignment="1">
      <alignment horizontal="left" vertical="top" wrapText="1" indent="1"/>
    </xf>
    <xf numFmtId="0" fontId="7" fillId="0" borderId="43" xfId="0" applyFont="1" applyBorder="1" applyAlignment="1">
      <alignment wrapText="1"/>
    </xf>
    <xf numFmtId="0" fontId="7" fillId="0" borderId="44" xfId="0" applyFont="1" applyBorder="1" applyAlignment="1">
      <alignment vertical="top" wrapText="1"/>
    </xf>
    <xf numFmtId="0" fontId="7" fillId="0" borderId="43" xfId="0" applyFont="1" applyBorder="1" applyAlignment="1">
      <alignment vertical="top" wrapText="1"/>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0" fontId="7" fillId="0" borderId="30" xfId="0" applyFont="1" applyBorder="1" applyAlignment="1">
      <alignment horizontal="left" vertical="center" wrapText="1"/>
    </xf>
    <xf numFmtId="0" fontId="7" fillId="0" borderId="44" xfId="0" applyFont="1" applyBorder="1" applyAlignment="1">
      <alignment horizontal="left" vertical="top" wrapText="1" indent="2"/>
    </xf>
    <xf numFmtId="0" fontId="7" fillId="0" borderId="30" xfId="0" applyFont="1" applyBorder="1" applyAlignment="1">
      <alignment horizontal="left" vertical="top" wrapText="1" indent="2"/>
    </xf>
    <xf numFmtId="0" fontId="7" fillId="0" borderId="26" xfId="0" applyFont="1" applyBorder="1" applyAlignment="1">
      <alignment wrapText="1"/>
    </xf>
    <xf numFmtId="0" fontId="7" fillId="0" borderId="27" xfId="0" applyFont="1" applyBorder="1" applyAlignment="1">
      <alignment wrapText="1"/>
    </xf>
    <xf numFmtId="0" fontId="7" fillId="0" borderId="28" xfId="0" applyFont="1" applyBorder="1" applyAlignment="1">
      <alignment wrapText="1"/>
    </xf>
    <xf numFmtId="0" fontId="7" fillId="0" borderId="29" xfId="0" applyFont="1" applyBorder="1" applyAlignment="1">
      <alignment wrapText="1"/>
    </xf>
    <xf numFmtId="0" fontId="13" fillId="0" borderId="35" xfId="0" applyFont="1" applyBorder="1" applyAlignment="1">
      <alignment horizontal="left" vertical="top" wrapText="1" indent="1"/>
    </xf>
    <xf numFmtId="0" fontId="13" fillId="0" borderId="27" xfId="0" applyFont="1" applyBorder="1" applyAlignment="1">
      <alignment horizontal="left" vertical="top" wrapText="1" indent="1"/>
    </xf>
    <xf numFmtId="0" fontId="13" fillId="0" borderId="41" xfId="0" applyFont="1" applyBorder="1" applyAlignment="1">
      <alignment horizontal="left" vertical="top" wrapText="1" indent="1"/>
    </xf>
    <xf numFmtId="0" fontId="13" fillId="0" borderId="29" xfId="0" applyFont="1" applyBorder="1" applyAlignment="1">
      <alignment horizontal="left" vertical="top" wrapText="1" indent="1"/>
    </xf>
    <xf numFmtId="0" fontId="7" fillId="0" borderId="35" xfId="0" applyFont="1" applyBorder="1" applyAlignment="1">
      <alignment vertical="top" wrapText="1"/>
    </xf>
    <xf numFmtId="0" fontId="7" fillId="0" borderId="41" xfId="0" applyFont="1" applyBorder="1" applyAlignment="1">
      <alignment vertical="top" wrapText="1"/>
    </xf>
    <xf numFmtId="0" fontId="7" fillId="0" borderId="44" xfId="0" applyFont="1" applyBorder="1" applyAlignment="1">
      <alignment horizontal="left" vertical="top" wrapText="1" indent="1"/>
    </xf>
    <xf numFmtId="0" fontId="7" fillId="0" borderId="43" xfId="0" applyFont="1" applyBorder="1" applyAlignment="1">
      <alignment horizontal="left" vertical="top" wrapText="1" indent="1"/>
    </xf>
    <xf numFmtId="0" fontId="13" fillId="0" borderId="44" xfId="0" applyFont="1" applyBorder="1" applyAlignment="1">
      <alignment horizontal="left" vertical="top" wrapText="1" indent="1"/>
    </xf>
    <xf numFmtId="0" fontId="13" fillId="0" borderId="43" xfId="0" applyFont="1" applyBorder="1" applyAlignment="1">
      <alignment horizontal="left" vertical="top" wrapText="1" indent="1"/>
    </xf>
    <xf numFmtId="0" fontId="20" fillId="0" borderId="35" xfId="0" applyFont="1" applyBorder="1" applyAlignment="1">
      <alignment horizontal="center" vertical="top" wrapText="1"/>
    </xf>
    <xf numFmtId="0" fontId="20" fillId="0" borderId="31" xfId="0" applyFont="1" applyBorder="1" applyAlignment="1">
      <alignment horizontal="center" vertical="top" wrapText="1"/>
    </xf>
    <xf numFmtId="0" fontId="20" fillId="0" borderId="32" xfId="0" applyFont="1" applyBorder="1" applyAlignment="1">
      <alignment horizontal="center" vertical="top" wrapText="1"/>
    </xf>
    <xf numFmtId="0" fontId="20" fillId="0" borderId="41" xfId="0" applyFont="1" applyBorder="1" applyAlignment="1">
      <alignment horizontal="center" vertical="top" wrapText="1"/>
    </xf>
    <xf numFmtId="0" fontId="20" fillId="0" borderId="33" xfId="0" applyFont="1" applyBorder="1" applyAlignment="1">
      <alignment horizontal="center" vertical="top" wrapText="1"/>
    </xf>
    <xf numFmtId="0" fontId="20" fillId="0" borderId="34" xfId="0" applyFont="1" applyBorder="1" applyAlignment="1">
      <alignment horizontal="center" vertical="top" wrapText="1"/>
    </xf>
    <xf numFmtId="0" fontId="20" fillId="0" borderId="44" xfId="0" applyFont="1" applyBorder="1" applyAlignment="1">
      <alignment horizontal="center" vertical="top" wrapText="1"/>
    </xf>
    <xf numFmtId="0" fontId="20" fillId="0" borderId="45" xfId="0" applyFont="1" applyBorder="1" applyAlignment="1">
      <alignment horizontal="center" vertical="top" wrapText="1"/>
    </xf>
    <xf numFmtId="0" fontId="20" fillId="0" borderId="30" xfId="0" applyFont="1" applyBorder="1" applyAlignment="1">
      <alignment horizontal="center" vertical="top" wrapText="1"/>
    </xf>
    <xf numFmtId="0" fontId="7" fillId="0" borderId="36" xfId="0" applyFont="1" applyBorder="1" applyAlignment="1">
      <alignment wrapText="1"/>
    </xf>
    <xf numFmtId="0" fontId="7" fillId="0" borderId="37" xfId="0" applyFont="1" applyBorder="1" applyAlignment="1">
      <alignment wrapText="1"/>
    </xf>
    <xf numFmtId="0" fontId="20" fillId="0" borderId="40" xfId="0" applyFont="1" applyBorder="1" applyAlignment="1">
      <alignment horizontal="center" vertical="top" wrapText="1"/>
    </xf>
    <xf numFmtId="0" fontId="20" fillId="0" borderId="0" xfId="0" applyFont="1" applyAlignment="1">
      <alignment horizontal="center" vertical="top" wrapText="1"/>
    </xf>
    <xf numFmtId="0" fontId="20" fillId="0" borderId="38" xfId="0" applyFont="1" applyBorder="1" applyAlignment="1">
      <alignment horizontal="center" vertical="top" wrapText="1"/>
    </xf>
    <xf numFmtId="0" fontId="6" fillId="0" borderId="0" xfId="0" applyFont="1" applyAlignment="1">
      <alignment horizontal="center"/>
    </xf>
    <xf numFmtId="0" fontId="0" fillId="0" borderId="0" xfId="0" applyAlignment="1"/>
    <xf numFmtId="0" fontId="20" fillId="0" borderId="0" xfId="0" applyFont="1" applyBorder="1" applyAlignment="1">
      <alignment horizontal="center" vertical="top" wrapText="1"/>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419100</xdr:colOff>
      <xdr:row>390</xdr:row>
      <xdr:rowOff>104775</xdr:rowOff>
    </xdr:from>
    <xdr:to>
      <xdr:col>4</xdr:col>
      <xdr:colOff>419100</xdr:colOff>
      <xdr:row>390</xdr:row>
      <xdr:rowOff>104775</xdr:rowOff>
    </xdr:to>
    <xdr:sp macro="" textlink="">
      <xdr:nvSpPr>
        <xdr:cNvPr id="2" name="Line 1"/>
        <xdr:cNvSpPr>
          <a:spLocks noChangeShapeType="1"/>
        </xdr:cNvSpPr>
      </xdr:nvSpPr>
      <xdr:spPr bwMode="auto">
        <a:xfrm>
          <a:off x="6667500" y="150961725"/>
          <a:ext cx="0" cy="0"/>
        </a:xfrm>
        <a:prstGeom prst="line">
          <a:avLst/>
        </a:prstGeom>
        <a:noFill/>
        <a:ln w="9525">
          <a:solidFill>
            <a:srgbClr val="000000"/>
          </a:solidFill>
          <a:round/>
          <a:headEnd/>
          <a:tailEnd/>
        </a:ln>
      </xdr:spPr>
    </xdr:sp>
    <xdr:clientData/>
  </xdr:twoCellAnchor>
  <xdr:twoCellAnchor>
    <xdr:from>
      <xdr:col>1</xdr:col>
      <xdr:colOff>0</xdr:colOff>
      <xdr:row>0</xdr:row>
      <xdr:rowOff>28575</xdr:rowOff>
    </xdr:from>
    <xdr:to>
      <xdr:col>1</xdr:col>
      <xdr:colOff>685800</xdr:colOff>
      <xdr:row>3</xdr:row>
      <xdr:rowOff>114300</xdr:rowOff>
    </xdr:to>
    <xdr:pic>
      <xdr:nvPicPr>
        <xdr:cNvPr id="3" name="Picture 7" descr="ethn color"/>
        <xdr:cNvPicPr>
          <a:picLocks noChangeAspect="1" noChangeArrowheads="1"/>
        </xdr:cNvPicPr>
      </xdr:nvPicPr>
      <xdr:blipFill>
        <a:blip xmlns:r="http://schemas.openxmlformats.org/officeDocument/2006/relationships" r:embed="rId1" cstate="print"/>
        <a:srcRect/>
        <a:stretch>
          <a:fillRect/>
        </a:stretch>
      </xdr:blipFill>
      <xdr:spPr bwMode="auto">
        <a:xfrm>
          <a:off x="542925" y="28575"/>
          <a:ext cx="685800" cy="685800"/>
        </a:xfrm>
        <a:prstGeom prst="rect">
          <a:avLst/>
        </a:prstGeom>
        <a:noFill/>
        <a:ln w="9525">
          <a:noFill/>
          <a:miter lim="800000"/>
          <a:headEnd/>
          <a:tailEnd/>
        </a:ln>
      </xdr:spPr>
    </xdr:pic>
    <xdr:clientData/>
  </xdr:twoCellAnchor>
  <xdr:twoCellAnchor>
    <xdr:from>
      <xdr:col>4</xdr:col>
      <xdr:colOff>302558</xdr:colOff>
      <xdr:row>3</xdr:row>
      <xdr:rowOff>137832</xdr:rowOff>
    </xdr:from>
    <xdr:to>
      <xdr:col>6</xdr:col>
      <xdr:colOff>855008</xdr:colOff>
      <xdr:row>12</xdr:row>
      <xdr:rowOff>4482</xdr:rowOff>
    </xdr:to>
    <xdr:sp macro="" textlink="">
      <xdr:nvSpPr>
        <xdr:cNvPr id="4" name="Text Box 6"/>
        <xdr:cNvSpPr txBox="1">
          <a:spLocks noChangeArrowheads="1"/>
        </xdr:cNvSpPr>
      </xdr:nvSpPr>
      <xdr:spPr bwMode="auto">
        <a:xfrm>
          <a:off x="6550958" y="737907"/>
          <a:ext cx="2705100" cy="1666875"/>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defRPr sz="1000"/>
          </a:pPr>
          <a:r>
            <a:rPr lang="el-GR" sz="1200" b="1" i="1" u="sng" strike="noStrike" baseline="0">
              <a:solidFill>
                <a:srgbClr val="000000"/>
              </a:solidFill>
              <a:latin typeface="Times New Roman"/>
              <a:cs typeface="Times New Roman"/>
            </a:rPr>
            <a:t>Ημερομηνία Ελέγχου</a:t>
          </a:r>
          <a:r>
            <a:rPr lang="el-GR" sz="1200" b="0" i="0" u="none" strike="noStrike" baseline="0">
              <a:solidFill>
                <a:srgbClr val="000000"/>
              </a:solidFill>
              <a:latin typeface="Times New Roman"/>
              <a:cs typeface="Times New Roman"/>
            </a:rPr>
            <a:t>:</a:t>
          </a:r>
        </a:p>
        <a:p>
          <a:pPr algn="l" rtl="0">
            <a:defRPr sz="1000"/>
          </a:pPr>
          <a:r>
            <a:rPr lang="el-GR" sz="1200" b="0" i="0" u="none" strike="noStrike" baseline="0">
              <a:solidFill>
                <a:srgbClr val="000000"/>
              </a:solidFill>
              <a:latin typeface="Times New Roman"/>
              <a:cs typeface="Times New Roman"/>
            </a:rPr>
            <a:t> </a:t>
          </a:r>
        </a:p>
        <a:p>
          <a:pPr algn="l" rtl="0">
            <a:defRPr sz="1000"/>
          </a:pPr>
          <a:r>
            <a:rPr lang="el-GR" sz="1200" b="0" i="0" u="none" strike="noStrike" baseline="0">
              <a:solidFill>
                <a:srgbClr val="000000"/>
              </a:solidFill>
              <a:latin typeface="Times New Roman"/>
              <a:cs typeface="Times New Roman"/>
            </a:rPr>
            <a:t> </a:t>
          </a:r>
        </a:p>
        <a:p>
          <a:pPr algn="l" rtl="0">
            <a:defRPr sz="1000"/>
          </a:pPr>
          <a:r>
            <a:rPr lang="el-GR" sz="1200" b="1" i="1" u="sng" strike="noStrike" baseline="0">
              <a:solidFill>
                <a:srgbClr val="000000"/>
              </a:solidFill>
              <a:latin typeface="Times New Roman"/>
              <a:cs typeface="Times New Roman"/>
            </a:rPr>
            <a:t>Επιθεωρητής (ές) Κτηνίατροι:</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p>
      </xdr:txBody>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4"/>
  <sheetViews>
    <sheetView tabSelected="1" zoomScale="85" zoomScaleNormal="85" workbookViewId="0">
      <selection activeCell="A5" sqref="A5"/>
    </sheetView>
  </sheetViews>
  <sheetFormatPr defaultRowHeight="15.75" x14ac:dyDescent="0.25"/>
  <cols>
    <col min="1" max="1" width="8.140625" style="11" customWidth="1"/>
    <col min="2" max="2" width="52.28515625" style="27" customWidth="1"/>
    <col min="3" max="3" width="16.7109375" style="27" customWidth="1"/>
    <col min="4" max="4" width="16.5703125" style="27" customWidth="1"/>
    <col min="5" max="5" width="14.85546875" style="27" customWidth="1"/>
    <col min="6" max="6" width="17.42578125" style="10" customWidth="1"/>
    <col min="7" max="7" width="17" style="9" customWidth="1"/>
    <col min="8" max="8" width="9.140625" style="27" hidden="1" customWidth="1"/>
    <col min="9" max="16384" width="9.140625" style="27"/>
  </cols>
  <sheetData>
    <row r="1" spans="2:7" x14ac:dyDescent="0.25">
      <c r="B1" s="2" t="s">
        <v>2</v>
      </c>
    </row>
    <row r="2" spans="2:7" x14ac:dyDescent="0.25">
      <c r="B2" s="2"/>
    </row>
    <row r="3" spans="2:7" x14ac:dyDescent="0.25">
      <c r="B3" s="2"/>
    </row>
    <row r="4" spans="2:7" x14ac:dyDescent="0.25">
      <c r="B4" s="3" t="s">
        <v>3</v>
      </c>
    </row>
    <row r="5" spans="2:7" x14ac:dyDescent="0.25">
      <c r="B5" s="3" t="s">
        <v>4</v>
      </c>
      <c r="E5" s="3" t="s">
        <v>5</v>
      </c>
    </row>
    <row r="6" spans="2:7" x14ac:dyDescent="0.25">
      <c r="B6" s="3" t="s">
        <v>49</v>
      </c>
    </row>
    <row r="7" spans="2:7" x14ac:dyDescent="0.25">
      <c r="B7" s="3" t="s">
        <v>50</v>
      </c>
    </row>
    <row r="8" spans="2:7" x14ac:dyDescent="0.25">
      <c r="B8" s="3" t="s">
        <v>6</v>
      </c>
    </row>
    <row r="9" spans="2:7" x14ac:dyDescent="0.25">
      <c r="B9" s="3" t="s">
        <v>7</v>
      </c>
      <c r="E9" s="3" t="s">
        <v>8</v>
      </c>
    </row>
    <row r="10" spans="2:7" x14ac:dyDescent="0.25">
      <c r="B10" s="3" t="s">
        <v>9</v>
      </c>
    </row>
    <row r="11" spans="2:7" x14ac:dyDescent="0.25">
      <c r="B11" s="1"/>
    </row>
    <row r="12" spans="2:7" x14ac:dyDescent="0.25">
      <c r="B12" s="4"/>
    </row>
    <row r="13" spans="2:7" x14ac:dyDescent="0.25">
      <c r="B13" s="4"/>
    </row>
    <row r="14" spans="2:7" x14ac:dyDescent="0.25">
      <c r="B14" s="4"/>
    </row>
    <row r="15" spans="2:7" x14ac:dyDescent="0.25">
      <c r="B15" s="4"/>
    </row>
    <row r="16" spans="2:7" x14ac:dyDescent="0.25">
      <c r="B16" s="202" t="s">
        <v>150</v>
      </c>
      <c r="C16" s="203"/>
      <c r="D16" s="203"/>
      <c r="E16" s="203"/>
      <c r="F16" s="203"/>
      <c r="G16" s="203"/>
    </row>
    <row r="17" spans="2:7" x14ac:dyDescent="0.25">
      <c r="B17" s="43"/>
      <c r="C17" s="44"/>
      <c r="D17" s="44"/>
      <c r="E17" s="44"/>
      <c r="F17" s="44"/>
      <c r="G17" s="44"/>
    </row>
    <row r="18" spans="2:7" ht="16.5" thickBot="1" x14ac:dyDescent="0.3">
      <c r="B18" s="43"/>
      <c r="C18" s="44"/>
      <c r="D18" s="44"/>
      <c r="E18" s="44"/>
      <c r="F18" s="44"/>
      <c r="G18" s="44"/>
    </row>
    <row r="19" spans="2:7" ht="15" x14ac:dyDescent="0.25">
      <c r="B19" s="174" t="s">
        <v>59</v>
      </c>
      <c r="C19" s="175"/>
      <c r="D19" s="188"/>
      <c r="E19" s="189"/>
      <c r="F19" s="189"/>
      <c r="G19" s="190"/>
    </row>
    <row r="20" spans="2:7" ht="15" x14ac:dyDescent="0.25">
      <c r="B20" s="197" t="s">
        <v>10</v>
      </c>
      <c r="C20" s="198"/>
      <c r="D20" s="199"/>
      <c r="E20" s="204"/>
      <c r="F20" s="204"/>
      <c r="G20" s="201"/>
    </row>
    <row r="21" spans="2:7" thickBot="1" x14ac:dyDescent="0.3">
      <c r="B21" s="176"/>
      <c r="C21" s="177"/>
      <c r="D21" s="191"/>
      <c r="E21" s="192"/>
      <c r="F21" s="192"/>
      <c r="G21" s="193"/>
    </row>
    <row r="22" spans="2:7" thickBot="1" x14ac:dyDescent="0.3">
      <c r="B22" s="151" t="s">
        <v>60</v>
      </c>
      <c r="C22" s="166"/>
      <c r="D22" s="194"/>
      <c r="E22" s="195"/>
      <c r="F22" s="195"/>
      <c r="G22" s="196"/>
    </row>
    <row r="23" spans="2:7" ht="15" x14ac:dyDescent="0.25">
      <c r="B23" s="174" t="s">
        <v>61</v>
      </c>
      <c r="C23" s="175"/>
      <c r="D23" s="188"/>
      <c r="E23" s="189"/>
      <c r="F23" s="189"/>
      <c r="G23" s="190"/>
    </row>
    <row r="24" spans="2:7" thickBot="1" x14ac:dyDescent="0.3">
      <c r="B24" s="176"/>
      <c r="C24" s="177"/>
      <c r="D24" s="191"/>
      <c r="E24" s="192"/>
      <c r="F24" s="192"/>
      <c r="G24" s="193"/>
    </row>
    <row r="25" spans="2:7" ht="15" x14ac:dyDescent="0.25">
      <c r="B25" s="174" t="s">
        <v>11</v>
      </c>
      <c r="C25" s="175"/>
      <c r="D25" s="188"/>
      <c r="E25" s="189"/>
      <c r="F25" s="189"/>
      <c r="G25" s="190"/>
    </row>
    <row r="26" spans="2:7" ht="15" x14ac:dyDescent="0.25">
      <c r="B26" s="197"/>
      <c r="C26" s="198"/>
      <c r="D26" s="199"/>
      <c r="E26" s="200"/>
      <c r="F26" s="200"/>
      <c r="G26" s="201"/>
    </row>
    <row r="27" spans="2:7" thickBot="1" x14ac:dyDescent="0.3">
      <c r="B27" s="176"/>
      <c r="C27" s="177"/>
      <c r="D27" s="191"/>
      <c r="E27" s="192"/>
      <c r="F27" s="192"/>
      <c r="G27" s="193"/>
    </row>
    <row r="28" spans="2:7" thickBot="1" x14ac:dyDescent="0.3">
      <c r="B28" s="151" t="s">
        <v>62</v>
      </c>
      <c r="C28" s="166"/>
      <c r="D28" s="194"/>
      <c r="E28" s="195"/>
      <c r="F28" s="195"/>
      <c r="G28" s="196"/>
    </row>
    <row r="29" spans="2:7" ht="15" x14ac:dyDescent="0.25">
      <c r="B29" s="174" t="s">
        <v>12</v>
      </c>
      <c r="C29" s="175"/>
      <c r="D29" s="188"/>
      <c r="E29" s="189"/>
      <c r="F29" s="189"/>
      <c r="G29" s="190"/>
    </row>
    <row r="30" spans="2:7" thickBot="1" x14ac:dyDescent="0.3">
      <c r="B30" s="176"/>
      <c r="C30" s="177"/>
      <c r="D30" s="191"/>
      <c r="E30" s="192"/>
      <c r="F30" s="192"/>
      <c r="G30" s="193"/>
    </row>
    <row r="31" spans="2:7" ht="15" x14ac:dyDescent="0.25">
      <c r="B31" s="174" t="s">
        <v>63</v>
      </c>
      <c r="C31" s="175"/>
      <c r="D31" s="188"/>
      <c r="E31" s="189"/>
      <c r="F31" s="189"/>
      <c r="G31" s="190"/>
    </row>
    <row r="32" spans="2:7" thickBot="1" x14ac:dyDescent="0.3">
      <c r="B32" s="176"/>
      <c r="C32" s="177"/>
      <c r="D32" s="191"/>
      <c r="E32" s="192"/>
      <c r="F32" s="192"/>
      <c r="G32" s="193"/>
    </row>
    <row r="33" spans="2:7" thickBot="1" x14ac:dyDescent="0.3">
      <c r="B33" s="151" t="s">
        <v>64</v>
      </c>
      <c r="C33" s="166"/>
      <c r="D33" s="194"/>
      <c r="E33" s="195"/>
      <c r="F33" s="195"/>
      <c r="G33" s="196"/>
    </row>
    <row r="34" spans="2:7" ht="15" x14ac:dyDescent="0.25">
      <c r="B34" s="174" t="s">
        <v>151</v>
      </c>
      <c r="C34" s="175"/>
      <c r="D34" s="178" t="s">
        <v>152</v>
      </c>
      <c r="E34" s="179"/>
      <c r="F34" s="182" t="s">
        <v>153</v>
      </c>
      <c r="G34" s="157"/>
    </row>
    <row r="35" spans="2:7" thickBot="1" x14ac:dyDescent="0.3">
      <c r="B35" s="176"/>
      <c r="C35" s="177"/>
      <c r="D35" s="180"/>
      <c r="E35" s="181"/>
      <c r="F35" s="183"/>
      <c r="G35" s="159"/>
    </row>
    <row r="36" spans="2:7" ht="27.75" thickBot="1" x14ac:dyDescent="0.3">
      <c r="B36" s="151"/>
      <c r="C36" s="166"/>
      <c r="D36" s="184"/>
      <c r="E36" s="185"/>
      <c r="F36" s="45" t="s">
        <v>154</v>
      </c>
      <c r="G36" s="46" t="s">
        <v>155</v>
      </c>
    </row>
    <row r="37" spans="2:7" ht="27.75" thickBot="1" x14ac:dyDescent="0.3">
      <c r="B37" s="151"/>
      <c r="C37" s="166"/>
      <c r="D37" s="186" t="s">
        <v>156</v>
      </c>
      <c r="E37" s="187"/>
      <c r="F37" s="45" t="s">
        <v>157</v>
      </c>
      <c r="G37" s="46" t="s">
        <v>158</v>
      </c>
    </row>
    <row r="38" spans="2:7" thickBot="1" x14ac:dyDescent="0.3">
      <c r="B38" s="151"/>
      <c r="C38" s="166"/>
      <c r="D38" s="167"/>
      <c r="E38" s="168"/>
      <c r="F38" s="45" t="s">
        <v>159</v>
      </c>
      <c r="G38" s="46" t="s">
        <v>160</v>
      </c>
    </row>
    <row r="39" spans="2:7" ht="36" customHeight="1" thickBot="1" x14ac:dyDescent="0.3">
      <c r="B39" s="151" t="s">
        <v>161</v>
      </c>
      <c r="C39" s="166"/>
      <c r="D39" s="169" t="s">
        <v>162</v>
      </c>
      <c r="E39" s="170"/>
      <c r="F39" s="170"/>
      <c r="G39" s="171"/>
    </row>
    <row r="40" spans="2:7" thickBot="1" x14ac:dyDescent="0.3">
      <c r="B40" s="151"/>
      <c r="C40" s="153"/>
      <c r="D40" s="143" t="s">
        <v>163</v>
      </c>
      <c r="E40" s="168"/>
      <c r="F40" s="172"/>
      <c r="G40" s="173"/>
    </row>
    <row r="41" spans="2:7" thickBot="1" x14ac:dyDescent="0.3">
      <c r="B41" s="151" t="s">
        <v>164</v>
      </c>
      <c r="C41" s="152"/>
      <c r="D41" s="152"/>
      <c r="E41" s="153"/>
      <c r="F41" s="151"/>
      <c r="G41" s="153"/>
    </row>
    <row r="42" spans="2:7" ht="16.5" thickBot="1" x14ac:dyDescent="0.3">
      <c r="B42" s="151" t="s">
        <v>65</v>
      </c>
      <c r="C42" s="152"/>
      <c r="D42" s="152"/>
      <c r="E42" s="152"/>
      <c r="F42" s="152"/>
      <c r="G42" s="153"/>
    </row>
    <row r="43" spans="2:7" ht="15" x14ac:dyDescent="0.25">
      <c r="B43" s="154" t="s">
        <v>66</v>
      </c>
      <c r="C43" s="156" t="s">
        <v>67</v>
      </c>
      <c r="D43" s="157"/>
      <c r="E43" s="160" t="s">
        <v>68</v>
      </c>
      <c r="F43" s="161"/>
      <c r="G43" s="162"/>
    </row>
    <row r="44" spans="2:7" thickBot="1" x14ac:dyDescent="0.3">
      <c r="B44" s="155"/>
      <c r="C44" s="158"/>
      <c r="D44" s="159"/>
      <c r="E44" s="163" t="s">
        <v>69</v>
      </c>
      <c r="F44" s="164"/>
      <c r="G44" s="165"/>
    </row>
    <row r="45" spans="2:7" thickBot="1" x14ac:dyDescent="0.3">
      <c r="B45" s="143" t="s">
        <v>165</v>
      </c>
      <c r="C45" s="144"/>
      <c r="D45" s="145"/>
      <c r="E45" s="143" t="s">
        <v>166</v>
      </c>
      <c r="F45" s="144"/>
      <c r="G45" s="145"/>
    </row>
    <row r="46" spans="2:7" x14ac:dyDescent="0.25">
      <c r="B46" s="43"/>
      <c r="C46" s="44"/>
      <c r="D46" s="44"/>
      <c r="E46" s="44"/>
      <c r="F46" s="44"/>
      <c r="G46" s="44"/>
    </row>
    <row r="47" spans="2:7" x14ac:dyDescent="0.25">
      <c r="B47" s="43"/>
      <c r="C47" s="44"/>
      <c r="D47" s="44"/>
      <c r="E47" s="44"/>
      <c r="F47" s="44"/>
      <c r="G47" s="44"/>
    </row>
    <row r="48" spans="2:7" ht="16.5" thickBot="1" x14ac:dyDescent="0.3"/>
    <row r="49" spans="1:8" ht="15" x14ac:dyDescent="0.25">
      <c r="B49" s="7" t="s">
        <v>39</v>
      </c>
      <c r="C49" s="146" t="s">
        <v>43</v>
      </c>
      <c r="D49" s="146" t="s">
        <v>44</v>
      </c>
      <c r="E49" s="146" t="s">
        <v>45</v>
      </c>
      <c r="F49" s="146" t="s">
        <v>46</v>
      </c>
      <c r="G49" s="149" t="s">
        <v>47</v>
      </c>
    </row>
    <row r="50" spans="1:8" ht="15" customHeight="1" x14ac:dyDescent="0.25">
      <c r="B50" s="8" t="s">
        <v>40</v>
      </c>
      <c r="C50" s="147"/>
      <c r="D50" s="148"/>
      <c r="E50" s="148"/>
      <c r="F50" s="147"/>
      <c r="G50" s="150"/>
    </row>
    <row r="51" spans="1:8" ht="15" x14ac:dyDescent="0.25">
      <c r="B51" s="8" t="s">
        <v>41</v>
      </c>
      <c r="C51" s="147"/>
      <c r="D51" s="148"/>
      <c r="E51" s="148"/>
      <c r="F51" s="147"/>
      <c r="G51" s="150"/>
    </row>
    <row r="52" spans="1:8" ht="24.75" x14ac:dyDescent="0.25">
      <c r="B52" s="8" t="s">
        <v>42</v>
      </c>
      <c r="C52" s="147"/>
      <c r="D52" s="148"/>
      <c r="E52" s="148"/>
      <c r="F52" s="147"/>
      <c r="G52" s="150"/>
    </row>
    <row r="53" spans="1:8" thickBot="1" x14ac:dyDescent="0.3">
      <c r="B53" s="47"/>
      <c r="C53" s="147"/>
      <c r="D53" s="148"/>
      <c r="E53" s="148"/>
      <c r="F53" s="147"/>
      <c r="G53" s="150"/>
    </row>
    <row r="54" spans="1:8" s="17" customFormat="1" ht="16.5" thickBot="1" x14ac:dyDescent="0.3">
      <c r="A54" s="48"/>
      <c r="B54" s="138" t="s">
        <v>167</v>
      </c>
      <c r="C54" s="138"/>
      <c r="D54" s="138"/>
      <c r="E54" s="138"/>
      <c r="F54" s="138"/>
      <c r="G54" s="138"/>
    </row>
    <row r="55" spans="1:8" s="17" customFormat="1" ht="16.5" thickBot="1" x14ac:dyDescent="0.3">
      <c r="A55" s="49"/>
      <c r="B55" s="142" t="s">
        <v>168</v>
      </c>
      <c r="C55" s="142"/>
      <c r="D55" s="142"/>
      <c r="E55" s="142"/>
      <c r="F55" s="142"/>
      <c r="G55" s="142"/>
    </row>
    <row r="56" spans="1:8" s="17" customFormat="1" ht="16.5" thickBot="1" x14ac:dyDescent="0.3">
      <c r="A56" s="50"/>
      <c r="B56" s="137" t="s">
        <v>70</v>
      </c>
      <c r="C56" s="137"/>
      <c r="D56" s="137"/>
      <c r="E56" s="137"/>
      <c r="F56" s="137"/>
      <c r="G56" s="137"/>
    </row>
    <row r="57" spans="1:8" s="17" customFormat="1" ht="16.5" thickBot="1" x14ac:dyDescent="0.3">
      <c r="A57" s="51" t="s">
        <v>169</v>
      </c>
      <c r="B57" s="25" t="s">
        <v>71</v>
      </c>
      <c r="C57" s="25">
        <v>0</v>
      </c>
      <c r="D57" s="25">
        <v>3</v>
      </c>
      <c r="E57" s="25">
        <f>IF(G57="NA",C57,H57)</f>
        <v>6</v>
      </c>
      <c r="F57" s="52" t="s">
        <v>170</v>
      </c>
      <c r="G57" s="52"/>
      <c r="H57" s="53">
        <v>6</v>
      </c>
    </row>
    <row r="58" spans="1:8" s="17" customFormat="1" ht="48" thickBot="1" x14ac:dyDescent="0.3">
      <c r="A58" s="54" t="s">
        <v>171</v>
      </c>
      <c r="B58" s="25" t="s">
        <v>139</v>
      </c>
      <c r="C58" s="25">
        <v>0</v>
      </c>
      <c r="D58" s="25">
        <v>3</v>
      </c>
      <c r="E58" s="25">
        <f t="shared" ref="E58:E66" si="0">IF(G58="NA",C58,H58)</f>
        <v>6</v>
      </c>
      <c r="F58" s="52"/>
      <c r="G58" s="52"/>
      <c r="H58" s="53">
        <v>6</v>
      </c>
    </row>
    <row r="59" spans="1:8" s="17" customFormat="1" ht="16.5" thickBot="1" x14ac:dyDescent="0.3">
      <c r="A59" s="51" t="s">
        <v>172</v>
      </c>
      <c r="B59" s="25" t="s">
        <v>0</v>
      </c>
      <c r="C59" s="25">
        <v>0</v>
      </c>
      <c r="D59" s="25">
        <v>3</v>
      </c>
      <c r="E59" s="25">
        <f t="shared" si="0"/>
        <v>6</v>
      </c>
      <c r="F59" s="52"/>
      <c r="G59" s="52"/>
      <c r="H59" s="55">
        <v>6</v>
      </c>
    </row>
    <row r="60" spans="1:8" s="17" customFormat="1" ht="32.25" thickBot="1" x14ac:dyDescent="0.3">
      <c r="A60" s="51" t="s">
        <v>173</v>
      </c>
      <c r="B60" s="25" t="s">
        <v>72</v>
      </c>
      <c r="C60" s="25">
        <v>0</v>
      </c>
      <c r="D60" s="25">
        <v>3</v>
      </c>
      <c r="E60" s="25">
        <f t="shared" si="0"/>
        <v>6</v>
      </c>
      <c r="F60" s="52"/>
      <c r="G60" s="52"/>
      <c r="H60" s="55">
        <v>6</v>
      </c>
    </row>
    <row r="61" spans="1:8" s="17" customFormat="1" ht="63.75" thickBot="1" x14ac:dyDescent="0.3">
      <c r="A61" s="54" t="s">
        <v>174</v>
      </c>
      <c r="B61" s="25" t="s">
        <v>175</v>
      </c>
      <c r="C61" s="25">
        <v>0</v>
      </c>
      <c r="D61" s="25">
        <v>3</v>
      </c>
      <c r="E61" s="25">
        <f t="shared" si="0"/>
        <v>6</v>
      </c>
      <c r="F61" s="52"/>
      <c r="G61" s="52"/>
      <c r="H61" s="53">
        <v>6</v>
      </c>
    </row>
    <row r="62" spans="1:8" s="17" customFormat="1" ht="63.75" thickBot="1" x14ac:dyDescent="0.3">
      <c r="A62" s="54" t="s">
        <v>176</v>
      </c>
      <c r="B62" s="25" t="s">
        <v>177</v>
      </c>
      <c r="C62" s="25">
        <v>0</v>
      </c>
      <c r="D62" s="25">
        <v>3</v>
      </c>
      <c r="E62" s="25">
        <f t="shared" si="0"/>
        <v>6</v>
      </c>
      <c r="F62" s="52"/>
      <c r="G62" s="52"/>
      <c r="H62" s="55">
        <v>6</v>
      </c>
    </row>
    <row r="63" spans="1:8" s="17" customFormat="1" ht="32.25" thickBot="1" x14ac:dyDescent="0.3">
      <c r="A63" s="51" t="s">
        <v>178</v>
      </c>
      <c r="B63" s="25" t="s">
        <v>179</v>
      </c>
      <c r="C63" s="25">
        <v>0</v>
      </c>
      <c r="D63" s="25">
        <v>3</v>
      </c>
      <c r="E63" s="25">
        <f t="shared" si="0"/>
        <v>6</v>
      </c>
      <c r="F63" s="52"/>
      <c r="G63" s="52"/>
      <c r="H63" s="55">
        <v>6</v>
      </c>
    </row>
    <row r="64" spans="1:8" s="17" customFormat="1" ht="32.25" thickBot="1" x14ac:dyDescent="0.3">
      <c r="A64" s="51" t="s">
        <v>180</v>
      </c>
      <c r="B64" s="25" t="s">
        <v>1</v>
      </c>
      <c r="C64" s="25">
        <v>0</v>
      </c>
      <c r="D64" s="25">
        <v>3</v>
      </c>
      <c r="E64" s="25">
        <f t="shared" si="0"/>
        <v>6</v>
      </c>
      <c r="F64" s="52"/>
      <c r="G64" s="52"/>
      <c r="H64" s="55">
        <v>6</v>
      </c>
    </row>
    <row r="65" spans="1:8" s="17" customFormat="1" ht="32.25" thickBot="1" x14ac:dyDescent="0.3">
      <c r="A65" s="51" t="s">
        <v>181</v>
      </c>
      <c r="B65" s="25" t="s">
        <v>182</v>
      </c>
      <c r="C65" s="25">
        <v>0</v>
      </c>
      <c r="D65" s="25">
        <v>18</v>
      </c>
      <c r="E65" s="25">
        <f t="shared" si="0"/>
        <v>36</v>
      </c>
      <c r="F65" s="52" t="s">
        <v>170</v>
      </c>
      <c r="G65" s="25"/>
      <c r="H65" s="55">
        <v>36</v>
      </c>
    </row>
    <row r="66" spans="1:8" s="17" customFormat="1" ht="32.25" thickBot="1" x14ac:dyDescent="0.3">
      <c r="A66" s="51" t="s">
        <v>183</v>
      </c>
      <c r="B66" s="25" t="s">
        <v>73</v>
      </c>
      <c r="C66" s="25">
        <v>0</v>
      </c>
      <c r="D66" s="25">
        <v>18</v>
      </c>
      <c r="E66" s="25">
        <f t="shared" si="0"/>
        <v>36</v>
      </c>
      <c r="F66" s="52"/>
      <c r="G66" s="25"/>
      <c r="H66" s="55">
        <v>36</v>
      </c>
    </row>
    <row r="67" spans="1:8" s="17" customFormat="1" ht="16.5" thickBot="1" x14ac:dyDescent="0.3">
      <c r="A67" s="56"/>
      <c r="B67" s="137" t="s">
        <v>74</v>
      </c>
      <c r="C67" s="137"/>
      <c r="D67" s="137"/>
      <c r="E67" s="137"/>
      <c r="F67" s="137"/>
      <c r="G67" s="137"/>
    </row>
    <row r="68" spans="1:8" s="17" customFormat="1" ht="16.5" thickBot="1" x14ac:dyDescent="0.3">
      <c r="A68" s="51" t="s">
        <v>184</v>
      </c>
      <c r="B68" s="25" t="s">
        <v>185</v>
      </c>
      <c r="C68" s="25">
        <v>0</v>
      </c>
      <c r="D68" s="25">
        <v>18</v>
      </c>
      <c r="E68" s="25">
        <f>IF(G68="NA",C68,H68)</f>
        <v>36</v>
      </c>
      <c r="F68" s="52" t="s">
        <v>170</v>
      </c>
      <c r="G68" s="25"/>
      <c r="H68" s="55">
        <v>36</v>
      </c>
    </row>
    <row r="69" spans="1:8" s="17" customFormat="1" ht="16.5" thickBot="1" x14ac:dyDescent="0.3">
      <c r="A69" s="51" t="s">
        <v>186</v>
      </c>
      <c r="B69" s="25" t="s">
        <v>187</v>
      </c>
      <c r="C69" s="25">
        <v>0</v>
      </c>
      <c r="D69" s="25">
        <v>9</v>
      </c>
      <c r="E69" s="25">
        <f>IF(G69="NA",C69,H69)</f>
        <v>18</v>
      </c>
      <c r="F69" s="52"/>
      <c r="G69" s="25"/>
      <c r="H69" s="55">
        <v>18</v>
      </c>
    </row>
    <row r="70" spans="1:8" s="17" customFormat="1" ht="16.5" thickBot="1" x14ac:dyDescent="0.3">
      <c r="A70" s="50"/>
      <c r="B70" s="137" t="s">
        <v>75</v>
      </c>
      <c r="C70" s="137"/>
      <c r="D70" s="137"/>
      <c r="E70" s="137"/>
      <c r="F70" s="137"/>
      <c r="G70" s="137"/>
    </row>
    <row r="71" spans="1:8" s="17" customFormat="1" ht="16.5" thickBot="1" x14ac:dyDescent="0.3">
      <c r="A71" s="51" t="s">
        <v>188</v>
      </c>
      <c r="B71" s="25" t="s">
        <v>27</v>
      </c>
      <c r="C71" s="25">
        <v>0</v>
      </c>
      <c r="D71" s="25">
        <v>18</v>
      </c>
      <c r="E71" s="25">
        <f>IF(G71="NA",C71,H71)</f>
        <v>36</v>
      </c>
      <c r="F71" s="25"/>
      <c r="G71" s="25"/>
      <c r="H71" s="55">
        <v>36</v>
      </c>
    </row>
    <row r="72" spans="1:8" s="17" customFormat="1" ht="16.5" thickBot="1" x14ac:dyDescent="0.3">
      <c r="A72" s="51" t="s">
        <v>189</v>
      </c>
      <c r="B72" s="25" t="s">
        <v>76</v>
      </c>
      <c r="C72" s="25">
        <v>0</v>
      </c>
      <c r="D72" s="25">
        <v>9</v>
      </c>
      <c r="E72" s="25">
        <f>IF(G72="NA",C72,H72)</f>
        <v>18</v>
      </c>
      <c r="F72" s="52" t="s">
        <v>170</v>
      </c>
      <c r="G72" s="25"/>
      <c r="H72" s="55">
        <v>18</v>
      </c>
    </row>
    <row r="73" spans="1:8" s="17" customFormat="1" ht="16.5" thickBot="1" x14ac:dyDescent="0.3">
      <c r="A73" s="50"/>
      <c r="B73" s="127" t="s">
        <v>190</v>
      </c>
      <c r="C73" s="127"/>
      <c r="D73" s="127"/>
      <c r="E73" s="127"/>
      <c r="F73" s="127"/>
      <c r="G73" s="127"/>
    </row>
    <row r="74" spans="1:8" s="17" customFormat="1" ht="16.5" thickBot="1" x14ac:dyDescent="0.3">
      <c r="A74" s="50"/>
      <c r="B74" s="137" t="s">
        <v>77</v>
      </c>
      <c r="C74" s="137"/>
      <c r="D74" s="137"/>
      <c r="E74" s="137"/>
      <c r="F74" s="137"/>
      <c r="G74" s="137"/>
    </row>
    <row r="75" spans="1:8" s="17" customFormat="1" ht="79.5" thickBot="1" x14ac:dyDescent="0.3">
      <c r="A75" s="51" t="s">
        <v>191</v>
      </c>
      <c r="B75" s="25" t="s">
        <v>192</v>
      </c>
      <c r="C75" s="25">
        <v>0</v>
      </c>
      <c r="D75" s="25">
        <v>18</v>
      </c>
      <c r="E75" s="25">
        <f>IF(G75="NA",C75,H75)</f>
        <v>36</v>
      </c>
      <c r="F75" s="25"/>
      <c r="G75" s="25"/>
      <c r="H75" s="55">
        <f>IF(J75="NA",0,36)</f>
        <v>36</v>
      </c>
    </row>
    <row r="76" spans="1:8" s="17" customFormat="1" ht="32.25" thickBot="1" x14ac:dyDescent="0.3">
      <c r="A76" s="51" t="s">
        <v>193</v>
      </c>
      <c r="B76" s="25" t="s">
        <v>194</v>
      </c>
      <c r="C76" s="25">
        <v>0</v>
      </c>
      <c r="D76" s="25">
        <v>18</v>
      </c>
      <c r="E76" s="25">
        <f t="shared" ref="E76:E79" si="1">IF(G76="NA",C76,H76)</f>
        <v>36</v>
      </c>
      <c r="F76" s="25"/>
      <c r="G76" s="25"/>
      <c r="H76" s="55">
        <f>IF(J76="NA",0,36)</f>
        <v>36</v>
      </c>
    </row>
    <row r="77" spans="1:8" s="17" customFormat="1" ht="63.75" thickBot="1" x14ac:dyDescent="0.3">
      <c r="A77" s="51" t="s">
        <v>195</v>
      </c>
      <c r="B77" s="25" t="s">
        <v>196</v>
      </c>
      <c r="C77" s="25">
        <v>0</v>
      </c>
      <c r="D77" s="25">
        <v>9</v>
      </c>
      <c r="E77" s="25">
        <f t="shared" si="1"/>
        <v>18</v>
      </c>
      <c r="F77" s="25"/>
      <c r="G77" s="25"/>
      <c r="H77" s="55">
        <f>IF(J77="NA",0,18)</f>
        <v>18</v>
      </c>
    </row>
    <row r="78" spans="1:8" s="17" customFormat="1" ht="32.25" thickBot="1" x14ac:dyDescent="0.3">
      <c r="A78" s="51" t="s">
        <v>197</v>
      </c>
      <c r="B78" s="25" t="s">
        <v>198</v>
      </c>
      <c r="C78" s="25">
        <v>0</v>
      </c>
      <c r="D78" s="25">
        <v>18</v>
      </c>
      <c r="E78" s="25">
        <f t="shared" si="1"/>
        <v>36</v>
      </c>
      <c r="F78" s="25"/>
      <c r="G78" s="25"/>
      <c r="H78" s="55">
        <f t="shared" ref="H78:H79" si="2">IF(J78="NA",0,36)</f>
        <v>36</v>
      </c>
    </row>
    <row r="79" spans="1:8" s="17" customFormat="1" ht="63.75" thickBot="1" x14ac:dyDescent="0.3">
      <c r="A79" s="51" t="s">
        <v>199</v>
      </c>
      <c r="B79" s="25" t="s">
        <v>200</v>
      </c>
      <c r="C79" s="25">
        <v>0</v>
      </c>
      <c r="D79" s="25">
        <v>18</v>
      </c>
      <c r="E79" s="25">
        <f t="shared" si="1"/>
        <v>36</v>
      </c>
      <c r="F79" s="25"/>
      <c r="G79" s="25"/>
      <c r="H79" s="55">
        <f t="shared" si="2"/>
        <v>36</v>
      </c>
    </row>
    <row r="80" spans="1:8" s="17" customFormat="1" ht="16.5" thickBot="1" x14ac:dyDescent="0.3">
      <c r="A80" s="50"/>
      <c r="B80" s="137" t="s">
        <v>201</v>
      </c>
      <c r="C80" s="137"/>
      <c r="D80" s="137"/>
      <c r="E80" s="137"/>
      <c r="F80" s="137"/>
      <c r="G80" s="137"/>
    </row>
    <row r="81" spans="1:10" s="17" customFormat="1" ht="63.75" thickBot="1" x14ac:dyDescent="0.3">
      <c r="A81" s="51" t="s">
        <v>202</v>
      </c>
      <c r="B81" s="25" t="s">
        <v>203</v>
      </c>
      <c r="C81" s="25">
        <v>0</v>
      </c>
      <c r="D81" s="25">
        <v>18</v>
      </c>
      <c r="E81" s="25">
        <f>IF(G81="NA",C81,H81)</f>
        <v>36</v>
      </c>
      <c r="F81" s="25"/>
      <c r="G81" s="25"/>
      <c r="H81" s="55">
        <f>IF(J81="NA",F81,36)</f>
        <v>36</v>
      </c>
    </row>
    <row r="82" spans="1:10" s="17" customFormat="1" ht="48" thickBot="1" x14ac:dyDescent="0.3">
      <c r="A82" s="51" t="s">
        <v>204</v>
      </c>
      <c r="B82" s="25" t="s">
        <v>205</v>
      </c>
      <c r="C82" s="25">
        <v>0</v>
      </c>
      <c r="D82" s="25">
        <v>9</v>
      </c>
      <c r="E82" s="25">
        <f t="shared" ref="E82:E86" si="3">IF(G82="NA",C82,H82)</f>
        <v>18</v>
      </c>
      <c r="F82" s="25"/>
      <c r="G82" s="25"/>
      <c r="H82" s="55">
        <f>IF(J82="NA",F82,18)</f>
        <v>18</v>
      </c>
    </row>
    <row r="83" spans="1:10" s="17" customFormat="1" ht="48" thickBot="1" x14ac:dyDescent="0.3">
      <c r="A83" s="51" t="s">
        <v>206</v>
      </c>
      <c r="B83" s="25" t="s">
        <v>207</v>
      </c>
      <c r="C83" s="25">
        <v>0</v>
      </c>
      <c r="D83" s="25">
        <v>9</v>
      </c>
      <c r="E83" s="25">
        <f t="shared" si="3"/>
        <v>18</v>
      </c>
      <c r="F83" s="25"/>
      <c r="G83" s="25"/>
      <c r="H83" s="55">
        <f>IF(J83="NA",F83,18)</f>
        <v>18</v>
      </c>
    </row>
    <row r="84" spans="1:10" s="17" customFormat="1" ht="95.25" thickBot="1" x14ac:dyDescent="0.3">
      <c r="A84" s="51" t="s">
        <v>208</v>
      </c>
      <c r="B84" s="25" t="s">
        <v>209</v>
      </c>
      <c r="C84" s="25">
        <v>0</v>
      </c>
      <c r="D84" s="25">
        <v>18</v>
      </c>
      <c r="E84" s="25">
        <f t="shared" si="3"/>
        <v>36</v>
      </c>
      <c r="F84" s="25"/>
      <c r="G84" s="25"/>
      <c r="H84" s="55">
        <f t="shared" ref="H84:H86" si="4">IF(J84="NA",F84,36)</f>
        <v>36</v>
      </c>
    </row>
    <row r="85" spans="1:10" s="17" customFormat="1" ht="79.5" thickBot="1" x14ac:dyDescent="0.3">
      <c r="A85" s="51" t="s">
        <v>210</v>
      </c>
      <c r="B85" s="25" t="s">
        <v>211</v>
      </c>
      <c r="C85" s="25">
        <v>0</v>
      </c>
      <c r="D85" s="25">
        <v>18</v>
      </c>
      <c r="E85" s="25">
        <f t="shared" si="3"/>
        <v>36</v>
      </c>
      <c r="F85" s="25"/>
      <c r="G85" s="25"/>
      <c r="H85" s="55">
        <f t="shared" si="4"/>
        <v>36</v>
      </c>
      <c r="I85" s="17" t="s">
        <v>28</v>
      </c>
      <c r="J85" s="17" t="s">
        <v>28</v>
      </c>
    </row>
    <row r="86" spans="1:10" s="17" customFormat="1" ht="63.75" thickBot="1" x14ac:dyDescent="0.3">
      <c r="A86" s="51" t="s">
        <v>212</v>
      </c>
      <c r="B86" s="25" t="s">
        <v>213</v>
      </c>
      <c r="C86" s="25">
        <v>0</v>
      </c>
      <c r="D86" s="25">
        <v>18</v>
      </c>
      <c r="E86" s="25">
        <f t="shared" si="3"/>
        <v>36</v>
      </c>
      <c r="F86" s="25"/>
      <c r="G86" s="25"/>
      <c r="H86" s="55">
        <f t="shared" si="4"/>
        <v>36</v>
      </c>
    </row>
    <row r="87" spans="1:10" s="17" customFormat="1" ht="16.5" thickBot="1" x14ac:dyDescent="0.3">
      <c r="A87" s="23"/>
      <c r="B87" s="23" t="s">
        <v>48</v>
      </c>
      <c r="C87" s="12"/>
      <c r="D87" s="12"/>
      <c r="E87" s="12">
        <f>SUM(E81:E86,E75:E79,E71:E72,E68:E69,E57:E66)</f>
        <v>570</v>
      </c>
      <c r="F87" s="12"/>
      <c r="G87" s="12">
        <f t="shared" ref="G87" si="5">SUM(G81:G86,G75:G79,G71:G72,G68:G69,G57:G66)</f>
        <v>0</v>
      </c>
    </row>
    <row r="88" spans="1:10" s="17" customFormat="1" ht="16.5" thickBot="1" x14ac:dyDescent="0.3">
      <c r="A88" s="23"/>
      <c r="B88" s="23"/>
      <c r="C88" s="12"/>
      <c r="D88" s="13">
        <v>0.7</v>
      </c>
      <c r="E88" s="14">
        <v>0.39900000000000002</v>
      </c>
      <c r="F88" s="12"/>
      <c r="G88" s="12"/>
    </row>
    <row r="89" spans="1:10" s="17" customFormat="1" ht="16.5" thickBot="1" x14ac:dyDescent="0.3">
      <c r="A89" s="23"/>
      <c r="B89" s="23"/>
      <c r="C89" s="12"/>
      <c r="D89" s="12">
        <f>70%*E87</f>
        <v>399</v>
      </c>
      <c r="E89" s="15">
        <f>39.9%*E87</f>
        <v>227.42999999999998</v>
      </c>
      <c r="F89" s="15" t="s">
        <v>149</v>
      </c>
      <c r="G89" s="12" t="str">
        <f>IF(G87&gt;=D89,"Χαμηλή",IF(G87&lt;=E89,"Υψηλή","Μέση"))</f>
        <v>Υψηλή</v>
      </c>
    </row>
    <row r="90" spans="1:10" s="17" customFormat="1" ht="16.5" thickBot="1" x14ac:dyDescent="0.3">
      <c r="A90" s="23"/>
      <c r="B90" s="23"/>
      <c r="C90" s="12"/>
      <c r="D90" s="12"/>
      <c r="E90" s="12"/>
      <c r="F90" s="12"/>
      <c r="G90" s="12"/>
    </row>
    <row r="91" spans="1:10" s="17" customFormat="1" ht="15" customHeight="1" thickBot="1" x14ac:dyDescent="0.3">
      <c r="A91" s="141"/>
      <c r="B91" s="130" t="s">
        <v>78</v>
      </c>
      <c r="C91" s="130"/>
      <c r="D91" s="130"/>
      <c r="E91" s="130"/>
      <c r="F91" s="130"/>
      <c r="G91" s="130"/>
    </row>
    <row r="92" spans="1:10" s="17" customFormat="1" ht="15" customHeight="1" thickBot="1" x14ac:dyDescent="0.3">
      <c r="A92" s="141"/>
      <c r="B92" s="130"/>
      <c r="C92" s="130"/>
      <c r="D92" s="130"/>
      <c r="E92" s="130"/>
      <c r="F92" s="130"/>
      <c r="G92" s="130"/>
    </row>
    <row r="93" spans="1:10" s="17" customFormat="1" ht="15" customHeight="1" thickBot="1" x14ac:dyDescent="0.3">
      <c r="A93" s="141"/>
      <c r="B93" s="130"/>
      <c r="C93" s="130"/>
      <c r="D93" s="130"/>
      <c r="E93" s="130"/>
      <c r="F93" s="130"/>
      <c r="G93" s="130"/>
    </row>
    <row r="94" spans="1:10" s="17" customFormat="1" ht="15.75" customHeight="1" thickBot="1" x14ac:dyDescent="0.3">
      <c r="A94" s="141"/>
      <c r="B94" s="130"/>
      <c r="C94" s="130"/>
      <c r="D94" s="130"/>
      <c r="E94" s="130"/>
      <c r="F94" s="130"/>
      <c r="G94" s="130"/>
    </row>
    <row r="95" spans="1:10" s="17" customFormat="1" ht="16.5" thickBot="1" x14ac:dyDescent="0.3">
      <c r="A95" s="51"/>
      <c r="B95" s="24"/>
      <c r="C95" s="25"/>
      <c r="D95" s="25"/>
      <c r="E95" s="25"/>
      <c r="F95" s="25"/>
      <c r="G95" s="25"/>
    </row>
    <row r="96" spans="1:10" s="17" customFormat="1" ht="40.5" customHeight="1" thickBot="1" x14ac:dyDescent="0.3">
      <c r="A96" s="48"/>
      <c r="B96" s="138" t="s">
        <v>214</v>
      </c>
      <c r="C96" s="138"/>
      <c r="D96" s="138"/>
      <c r="E96" s="138"/>
      <c r="F96" s="138"/>
      <c r="G96" s="138"/>
    </row>
    <row r="97" spans="1:8" s="17" customFormat="1" ht="16.5" thickBot="1" x14ac:dyDescent="0.3">
      <c r="A97" s="50"/>
      <c r="B97" s="137" t="s">
        <v>77</v>
      </c>
      <c r="C97" s="137"/>
      <c r="D97" s="137"/>
      <c r="E97" s="137"/>
      <c r="F97" s="137"/>
      <c r="G97" s="137"/>
    </row>
    <row r="98" spans="1:8" s="17" customFormat="1" ht="32.25" thickBot="1" x14ac:dyDescent="0.3">
      <c r="A98" s="54" t="s">
        <v>215</v>
      </c>
      <c r="B98" s="25" t="s">
        <v>216</v>
      </c>
      <c r="C98" s="25">
        <v>0</v>
      </c>
      <c r="D98" s="25">
        <v>3</v>
      </c>
      <c r="E98" s="25">
        <f>IF(G98="NA",C98,H98)</f>
        <v>6</v>
      </c>
      <c r="F98" s="52" t="s">
        <v>170</v>
      </c>
      <c r="G98" s="25"/>
      <c r="H98" s="57">
        <v>6</v>
      </c>
    </row>
    <row r="99" spans="1:8" s="17" customFormat="1" ht="32.25" thickBot="1" x14ac:dyDescent="0.3">
      <c r="A99" s="51" t="s">
        <v>217</v>
      </c>
      <c r="B99" s="25" t="s">
        <v>79</v>
      </c>
      <c r="C99" s="25">
        <v>0</v>
      </c>
      <c r="D99" s="25">
        <v>3</v>
      </c>
      <c r="E99" s="25">
        <f t="shared" ref="E99:E123" si="6">IF(G99="NA",C99,H99)</f>
        <v>6</v>
      </c>
      <c r="F99" s="52"/>
      <c r="G99" s="25"/>
      <c r="H99" s="57">
        <v>6</v>
      </c>
    </row>
    <row r="100" spans="1:8" s="17" customFormat="1" ht="48" thickBot="1" x14ac:dyDescent="0.3">
      <c r="A100" s="51" t="s">
        <v>218</v>
      </c>
      <c r="B100" s="25" t="s">
        <v>80</v>
      </c>
      <c r="C100" s="25">
        <v>0</v>
      </c>
      <c r="D100" s="25">
        <v>3</v>
      </c>
      <c r="E100" s="25">
        <f t="shared" si="6"/>
        <v>6</v>
      </c>
      <c r="F100" s="52"/>
      <c r="G100" s="25"/>
      <c r="H100" s="57">
        <v>6</v>
      </c>
    </row>
    <row r="101" spans="1:8" s="17" customFormat="1" ht="32.25" thickBot="1" x14ac:dyDescent="0.3">
      <c r="A101" s="51" t="s">
        <v>219</v>
      </c>
      <c r="B101" s="25" t="s">
        <v>81</v>
      </c>
      <c r="C101" s="25">
        <v>0</v>
      </c>
      <c r="D101" s="25">
        <v>3</v>
      </c>
      <c r="E101" s="25">
        <f t="shared" si="6"/>
        <v>6</v>
      </c>
      <c r="F101" s="52"/>
      <c r="G101" s="25"/>
      <c r="H101" s="57">
        <v>6</v>
      </c>
    </row>
    <row r="102" spans="1:8" s="17" customFormat="1" ht="16.5" thickBot="1" x14ac:dyDescent="0.3">
      <c r="A102" s="51" t="s">
        <v>220</v>
      </c>
      <c r="B102" s="25" t="s">
        <v>82</v>
      </c>
      <c r="C102" s="25">
        <v>0</v>
      </c>
      <c r="D102" s="25">
        <v>3</v>
      </c>
      <c r="E102" s="25">
        <f t="shared" si="6"/>
        <v>6</v>
      </c>
      <c r="F102" s="52"/>
      <c r="G102" s="25"/>
      <c r="H102" s="57">
        <v>6</v>
      </c>
    </row>
    <row r="103" spans="1:8" s="17" customFormat="1" ht="32.25" thickBot="1" x14ac:dyDescent="0.3">
      <c r="A103" s="51" t="s">
        <v>221</v>
      </c>
      <c r="B103" s="25" t="s">
        <v>52</v>
      </c>
      <c r="C103" s="25">
        <v>0</v>
      </c>
      <c r="D103" s="25">
        <v>3</v>
      </c>
      <c r="E103" s="25">
        <f t="shared" si="6"/>
        <v>6</v>
      </c>
      <c r="F103" s="52"/>
      <c r="G103" s="25"/>
      <c r="H103" s="57">
        <v>6</v>
      </c>
    </row>
    <row r="104" spans="1:8" s="17" customFormat="1" ht="32.25" thickBot="1" x14ac:dyDescent="0.3">
      <c r="A104" s="51" t="s">
        <v>222</v>
      </c>
      <c r="B104" s="25" t="s">
        <v>83</v>
      </c>
      <c r="C104" s="25">
        <v>0</v>
      </c>
      <c r="D104" s="25">
        <v>3</v>
      </c>
      <c r="E104" s="25">
        <f t="shared" si="6"/>
        <v>6</v>
      </c>
      <c r="F104" s="52"/>
      <c r="G104" s="25"/>
      <c r="H104" s="57">
        <v>6</v>
      </c>
    </row>
    <row r="105" spans="1:8" s="17" customFormat="1" ht="48" thickBot="1" x14ac:dyDescent="0.3">
      <c r="A105" s="51" t="s">
        <v>223</v>
      </c>
      <c r="B105" s="25" t="s">
        <v>13</v>
      </c>
      <c r="C105" s="25">
        <v>0</v>
      </c>
      <c r="D105" s="25">
        <v>3</v>
      </c>
      <c r="E105" s="25">
        <f t="shared" si="6"/>
        <v>6</v>
      </c>
      <c r="F105" s="52"/>
      <c r="G105" s="25"/>
      <c r="H105" s="57">
        <v>6</v>
      </c>
    </row>
    <row r="106" spans="1:8" s="17" customFormat="1" ht="32.25" thickBot="1" x14ac:dyDescent="0.3">
      <c r="A106" s="51" t="s">
        <v>224</v>
      </c>
      <c r="B106" s="25" t="s">
        <v>84</v>
      </c>
      <c r="C106" s="25">
        <v>0</v>
      </c>
      <c r="D106" s="25">
        <v>3</v>
      </c>
      <c r="E106" s="25">
        <f t="shared" si="6"/>
        <v>6</v>
      </c>
      <c r="F106" s="52"/>
      <c r="G106" s="25"/>
      <c r="H106" s="57">
        <v>6</v>
      </c>
    </row>
    <row r="107" spans="1:8" s="17" customFormat="1" ht="48" thickBot="1" x14ac:dyDescent="0.3">
      <c r="A107" s="51" t="s">
        <v>225</v>
      </c>
      <c r="B107" s="25" t="s">
        <v>226</v>
      </c>
      <c r="C107" s="25">
        <v>0</v>
      </c>
      <c r="D107" s="25">
        <v>9</v>
      </c>
      <c r="E107" s="25">
        <f t="shared" si="6"/>
        <v>18</v>
      </c>
      <c r="F107" s="52" t="s">
        <v>170</v>
      </c>
      <c r="G107" s="25"/>
      <c r="H107" s="57">
        <v>18</v>
      </c>
    </row>
    <row r="108" spans="1:8" s="17" customFormat="1" ht="48" thickBot="1" x14ac:dyDescent="0.3">
      <c r="A108" s="51" t="s">
        <v>227</v>
      </c>
      <c r="B108" s="25" t="s">
        <v>85</v>
      </c>
      <c r="C108" s="25">
        <v>0</v>
      </c>
      <c r="D108" s="25">
        <v>9</v>
      </c>
      <c r="E108" s="25">
        <f t="shared" si="6"/>
        <v>18</v>
      </c>
      <c r="F108" s="52"/>
      <c r="G108" s="25"/>
      <c r="H108" s="57">
        <v>18</v>
      </c>
    </row>
    <row r="109" spans="1:8" s="17" customFormat="1" ht="32.25" thickBot="1" x14ac:dyDescent="0.3">
      <c r="A109" s="51" t="s">
        <v>228</v>
      </c>
      <c r="B109" s="25" t="s">
        <v>16</v>
      </c>
      <c r="C109" s="25">
        <v>0</v>
      </c>
      <c r="D109" s="25">
        <v>9</v>
      </c>
      <c r="E109" s="25">
        <f t="shared" si="6"/>
        <v>18</v>
      </c>
      <c r="F109" s="52"/>
      <c r="G109" s="25"/>
      <c r="H109" s="57">
        <v>18</v>
      </c>
    </row>
    <row r="110" spans="1:8" s="17" customFormat="1" ht="48" thickBot="1" x14ac:dyDescent="0.3">
      <c r="A110" s="51" t="s">
        <v>229</v>
      </c>
      <c r="B110" s="25" t="s">
        <v>230</v>
      </c>
      <c r="C110" s="25">
        <v>0</v>
      </c>
      <c r="D110" s="25">
        <v>18</v>
      </c>
      <c r="E110" s="25">
        <f t="shared" si="6"/>
        <v>36</v>
      </c>
      <c r="F110" s="52"/>
      <c r="G110" s="25">
        <v>0</v>
      </c>
      <c r="H110" s="57">
        <v>36</v>
      </c>
    </row>
    <row r="111" spans="1:8" s="17" customFormat="1" ht="32.25" thickBot="1" x14ac:dyDescent="0.3">
      <c r="A111" s="51" t="s">
        <v>231</v>
      </c>
      <c r="B111" s="25" t="s">
        <v>232</v>
      </c>
      <c r="C111" s="25">
        <v>0</v>
      </c>
      <c r="D111" s="25">
        <v>3</v>
      </c>
      <c r="E111" s="25">
        <f t="shared" si="6"/>
        <v>6</v>
      </c>
      <c r="F111" s="52" t="s">
        <v>170</v>
      </c>
      <c r="G111" s="64"/>
      <c r="H111" s="55">
        <v>6</v>
      </c>
    </row>
    <row r="112" spans="1:8" s="17" customFormat="1" ht="32.25" thickBot="1" x14ac:dyDescent="0.3">
      <c r="A112" s="51" t="s">
        <v>233</v>
      </c>
      <c r="B112" s="25" t="s">
        <v>234</v>
      </c>
      <c r="C112" s="25">
        <v>0</v>
      </c>
      <c r="D112" s="25">
        <v>18</v>
      </c>
      <c r="E112" s="25">
        <f t="shared" si="6"/>
        <v>36</v>
      </c>
      <c r="F112" s="52" t="s">
        <v>170</v>
      </c>
      <c r="G112" s="64"/>
      <c r="H112" s="55">
        <v>36</v>
      </c>
    </row>
    <row r="113" spans="1:11" s="17" customFormat="1" ht="32.25" thickBot="1" x14ac:dyDescent="0.3">
      <c r="A113" s="51" t="s">
        <v>235</v>
      </c>
      <c r="B113" s="25" t="s">
        <v>14</v>
      </c>
      <c r="C113" s="25">
        <v>0</v>
      </c>
      <c r="D113" s="25">
        <v>3</v>
      </c>
      <c r="E113" s="25">
        <f t="shared" si="6"/>
        <v>6</v>
      </c>
      <c r="F113" s="52" t="s">
        <v>170</v>
      </c>
      <c r="G113" s="64"/>
      <c r="H113" s="55">
        <v>6</v>
      </c>
    </row>
    <row r="114" spans="1:11" s="17" customFormat="1" ht="16.5" thickBot="1" x14ac:dyDescent="0.3">
      <c r="A114" s="51" t="s">
        <v>236</v>
      </c>
      <c r="B114" s="25" t="s">
        <v>86</v>
      </c>
      <c r="C114" s="25">
        <v>0</v>
      </c>
      <c r="D114" s="25">
        <v>3</v>
      </c>
      <c r="E114" s="25">
        <f t="shared" si="6"/>
        <v>6</v>
      </c>
      <c r="F114" s="52"/>
      <c r="G114" s="64"/>
      <c r="H114" s="55">
        <v>6</v>
      </c>
    </row>
    <row r="115" spans="1:11" s="17" customFormat="1" ht="16.5" thickBot="1" x14ac:dyDescent="0.3">
      <c r="A115" s="51" t="s">
        <v>237</v>
      </c>
      <c r="B115" s="25" t="s">
        <v>87</v>
      </c>
      <c r="C115" s="25">
        <v>0</v>
      </c>
      <c r="D115" s="25">
        <v>3</v>
      </c>
      <c r="E115" s="25">
        <f t="shared" si="6"/>
        <v>6</v>
      </c>
      <c r="F115" s="52"/>
      <c r="G115" s="64"/>
      <c r="H115" s="55">
        <v>6</v>
      </c>
    </row>
    <row r="116" spans="1:11" s="17" customFormat="1" ht="63.75" thickBot="1" x14ac:dyDescent="0.3">
      <c r="A116" s="51" t="s">
        <v>238</v>
      </c>
      <c r="B116" s="25" t="s">
        <v>239</v>
      </c>
      <c r="C116" s="25">
        <v>0</v>
      </c>
      <c r="D116" s="25">
        <v>9</v>
      </c>
      <c r="E116" s="25">
        <f t="shared" si="6"/>
        <v>18</v>
      </c>
      <c r="F116" s="52"/>
      <c r="G116" s="25"/>
      <c r="H116" s="55">
        <v>18</v>
      </c>
    </row>
    <row r="117" spans="1:11" s="17" customFormat="1" ht="32.25" thickBot="1" x14ac:dyDescent="0.3">
      <c r="A117" s="51" t="s">
        <v>240</v>
      </c>
      <c r="B117" s="25" t="s">
        <v>241</v>
      </c>
      <c r="C117" s="25">
        <v>0</v>
      </c>
      <c r="D117" s="25">
        <v>3</v>
      </c>
      <c r="E117" s="25">
        <f t="shared" si="6"/>
        <v>6</v>
      </c>
      <c r="F117" s="52"/>
      <c r="G117" s="25"/>
      <c r="H117" s="55">
        <v>6</v>
      </c>
    </row>
    <row r="118" spans="1:11" s="17" customFormat="1" ht="63.75" thickBot="1" x14ac:dyDescent="0.3">
      <c r="A118" s="51" t="s">
        <v>242</v>
      </c>
      <c r="B118" s="25" t="s">
        <v>243</v>
      </c>
      <c r="C118" s="25">
        <v>0</v>
      </c>
      <c r="D118" s="25">
        <v>9</v>
      </c>
      <c r="E118" s="25">
        <f t="shared" si="6"/>
        <v>18</v>
      </c>
      <c r="F118" s="52"/>
      <c r="G118" s="25"/>
      <c r="H118" s="55">
        <v>18</v>
      </c>
    </row>
    <row r="119" spans="1:11" s="17" customFormat="1" ht="63.75" thickBot="1" x14ac:dyDescent="0.3">
      <c r="A119" s="51" t="s">
        <v>244</v>
      </c>
      <c r="B119" s="25" t="s">
        <v>245</v>
      </c>
      <c r="C119" s="25">
        <v>0</v>
      </c>
      <c r="D119" s="25">
        <v>9</v>
      </c>
      <c r="E119" s="25">
        <f t="shared" si="6"/>
        <v>18</v>
      </c>
      <c r="F119" s="52"/>
      <c r="G119" s="25"/>
      <c r="H119" s="55">
        <v>18</v>
      </c>
    </row>
    <row r="120" spans="1:11" s="17" customFormat="1" ht="63.75" thickBot="1" x14ac:dyDescent="0.3">
      <c r="A120" s="51" t="s">
        <v>246</v>
      </c>
      <c r="B120" s="25" t="s">
        <v>247</v>
      </c>
      <c r="C120" s="25">
        <v>0</v>
      </c>
      <c r="D120" s="25">
        <v>9</v>
      </c>
      <c r="E120" s="25">
        <f t="shared" si="6"/>
        <v>18</v>
      </c>
      <c r="F120" s="52"/>
      <c r="G120" s="25"/>
      <c r="H120" s="55">
        <v>18</v>
      </c>
    </row>
    <row r="121" spans="1:11" s="17" customFormat="1" ht="79.5" thickBot="1" x14ac:dyDescent="0.3">
      <c r="A121" s="51" t="s">
        <v>248</v>
      </c>
      <c r="B121" s="25" t="s">
        <v>249</v>
      </c>
      <c r="C121" s="25">
        <v>0</v>
      </c>
      <c r="D121" s="25">
        <v>9</v>
      </c>
      <c r="E121" s="25">
        <f t="shared" si="6"/>
        <v>18</v>
      </c>
      <c r="F121" s="52"/>
      <c r="G121" s="25"/>
      <c r="H121" s="57">
        <v>18</v>
      </c>
    </row>
    <row r="122" spans="1:11" s="17" customFormat="1" ht="63.75" thickBot="1" x14ac:dyDescent="0.3">
      <c r="A122" s="51" t="s">
        <v>250</v>
      </c>
      <c r="B122" s="25" t="s">
        <v>251</v>
      </c>
      <c r="C122" s="25">
        <v>0</v>
      </c>
      <c r="D122" s="25">
        <v>36</v>
      </c>
      <c r="E122" s="25">
        <f t="shared" si="6"/>
        <v>72</v>
      </c>
      <c r="F122" s="52"/>
      <c r="G122" s="25"/>
      <c r="H122" s="55">
        <v>72</v>
      </c>
    </row>
    <row r="123" spans="1:11" s="17" customFormat="1" ht="48" thickBot="1" x14ac:dyDescent="0.3">
      <c r="A123" s="51" t="s">
        <v>252</v>
      </c>
      <c r="B123" s="25" t="s">
        <v>253</v>
      </c>
      <c r="C123" s="25">
        <v>0</v>
      </c>
      <c r="D123" s="25">
        <v>36</v>
      </c>
      <c r="E123" s="25">
        <f t="shared" si="6"/>
        <v>72</v>
      </c>
      <c r="F123" s="52"/>
      <c r="G123" s="25"/>
      <c r="H123" s="55">
        <v>72</v>
      </c>
      <c r="K123" s="17" t="s">
        <v>254</v>
      </c>
    </row>
    <row r="124" spans="1:11" s="17" customFormat="1" ht="16.5" thickBot="1" x14ac:dyDescent="0.3">
      <c r="A124" s="50"/>
      <c r="B124" s="137" t="s">
        <v>88</v>
      </c>
      <c r="C124" s="137"/>
      <c r="D124" s="137"/>
      <c r="E124" s="137"/>
      <c r="F124" s="137"/>
      <c r="G124" s="137"/>
    </row>
    <row r="125" spans="1:11" s="17" customFormat="1" ht="16.5" thickBot="1" x14ac:dyDescent="0.3">
      <c r="A125" s="51" t="s">
        <v>255</v>
      </c>
      <c r="B125" s="25" t="s">
        <v>256</v>
      </c>
      <c r="C125" s="25">
        <v>0</v>
      </c>
      <c r="D125" s="25">
        <v>9</v>
      </c>
      <c r="E125" s="25">
        <v>18</v>
      </c>
      <c r="F125" s="25"/>
      <c r="G125" s="25"/>
      <c r="H125" s="58">
        <v>18</v>
      </c>
    </row>
    <row r="126" spans="1:11" s="17" customFormat="1" ht="32.25" thickBot="1" x14ac:dyDescent="0.3">
      <c r="A126" s="51" t="s">
        <v>257</v>
      </c>
      <c r="B126" s="25" t="s">
        <v>89</v>
      </c>
      <c r="C126" s="25">
        <v>0</v>
      </c>
      <c r="D126" s="25">
        <v>9</v>
      </c>
      <c r="E126" s="25">
        <v>18</v>
      </c>
      <c r="F126" s="25"/>
      <c r="G126" s="25"/>
      <c r="H126" s="58">
        <v>18</v>
      </c>
    </row>
    <row r="127" spans="1:11" s="17" customFormat="1" ht="16.5" thickBot="1" x14ac:dyDescent="0.3">
      <c r="A127" s="50"/>
      <c r="B127" s="137" t="s">
        <v>90</v>
      </c>
      <c r="C127" s="137"/>
      <c r="D127" s="137"/>
      <c r="E127" s="137"/>
      <c r="F127" s="137"/>
      <c r="G127" s="137"/>
    </row>
    <row r="128" spans="1:11" s="17" customFormat="1" ht="16.5" thickBot="1" x14ac:dyDescent="0.3">
      <c r="A128" s="51" t="s">
        <v>258</v>
      </c>
      <c r="B128" s="25" t="s">
        <v>91</v>
      </c>
      <c r="C128" s="25">
        <v>0</v>
      </c>
      <c r="D128" s="25">
        <v>18</v>
      </c>
      <c r="E128" s="25">
        <v>36</v>
      </c>
      <c r="F128" s="25"/>
      <c r="G128" s="25"/>
      <c r="H128" s="58">
        <v>36</v>
      </c>
    </row>
    <row r="129" spans="1:8" s="17" customFormat="1" ht="32.25" thickBot="1" x14ac:dyDescent="0.3">
      <c r="A129" s="51" t="s">
        <v>259</v>
      </c>
      <c r="B129" s="25" t="s">
        <v>92</v>
      </c>
      <c r="C129" s="25">
        <v>0</v>
      </c>
      <c r="D129" s="25">
        <v>9</v>
      </c>
      <c r="E129" s="25">
        <v>18</v>
      </c>
      <c r="F129" s="25"/>
      <c r="G129" s="25"/>
      <c r="H129" s="58">
        <v>18</v>
      </c>
    </row>
    <row r="130" spans="1:8" s="17" customFormat="1" ht="16.5" thickBot="1" x14ac:dyDescent="0.3">
      <c r="A130" s="50"/>
      <c r="B130" s="137" t="s">
        <v>93</v>
      </c>
      <c r="C130" s="137"/>
      <c r="D130" s="137"/>
      <c r="E130" s="137"/>
      <c r="F130" s="137"/>
      <c r="G130" s="137"/>
    </row>
    <row r="131" spans="1:8" s="17" customFormat="1" ht="32.25" thickBot="1" x14ac:dyDescent="0.3">
      <c r="A131" s="51" t="s">
        <v>260</v>
      </c>
      <c r="B131" s="25" t="s">
        <v>261</v>
      </c>
      <c r="C131" s="25">
        <v>0</v>
      </c>
      <c r="D131" s="25">
        <v>18</v>
      </c>
      <c r="E131" s="25">
        <v>36</v>
      </c>
      <c r="F131" s="25"/>
      <c r="G131" s="25"/>
      <c r="H131" s="58">
        <v>36</v>
      </c>
    </row>
    <row r="132" spans="1:8" s="17" customFormat="1" ht="16.5" thickBot="1" x14ac:dyDescent="0.3">
      <c r="A132" s="51" t="s">
        <v>262</v>
      </c>
      <c r="B132" s="25" t="s">
        <v>15</v>
      </c>
      <c r="C132" s="25">
        <v>0</v>
      </c>
      <c r="D132" s="25">
        <v>3</v>
      </c>
      <c r="E132" s="25">
        <v>6</v>
      </c>
      <c r="F132" s="25"/>
      <c r="G132" s="25"/>
      <c r="H132" s="58">
        <v>6</v>
      </c>
    </row>
    <row r="133" spans="1:8" s="17" customFormat="1" ht="16.5" thickBot="1" x14ac:dyDescent="0.3">
      <c r="A133" s="59"/>
      <c r="B133" s="60" t="s">
        <v>51</v>
      </c>
      <c r="C133" s="60"/>
      <c r="D133" s="60"/>
      <c r="E133" s="60">
        <f>SUM(E131:E132,E128:E129,E125:E126,E98:E123)</f>
        <v>576</v>
      </c>
      <c r="F133" s="60"/>
      <c r="G133" s="60">
        <f t="shared" ref="G133" si="7">SUM(G131:G132,G128:G129,G125:G126,G98:G123)</f>
        <v>0</v>
      </c>
    </row>
    <row r="134" spans="1:8" s="17" customFormat="1" ht="16.5" thickBot="1" x14ac:dyDescent="0.3">
      <c r="A134" s="23"/>
      <c r="B134" s="23"/>
      <c r="C134" s="12"/>
      <c r="D134" s="13">
        <v>0.7</v>
      </c>
      <c r="E134" s="14">
        <v>0.39900000000000002</v>
      </c>
      <c r="F134" s="12"/>
      <c r="G134" s="12"/>
    </row>
    <row r="135" spans="1:8" s="17" customFormat="1" ht="16.5" thickBot="1" x14ac:dyDescent="0.3">
      <c r="A135" s="23"/>
      <c r="B135" s="23"/>
      <c r="C135" s="12"/>
      <c r="D135" s="12">
        <f>70%*E133</f>
        <v>403.2</v>
      </c>
      <c r="E135" s="15">
        <f>39.9%*E133</f>
        <v>229.82399999999998</v>
      </c>
      <c r="F135" s="15" t="s">
        <v>149</v>
      </c>
      <c r="G135" s="12" t="str">
        <f>IF(G133&gt;=D135,"Χαμηλή",IF(G133&lt;=E135,"Υψηλή","Μέση"))</f>
        <v>Υψηλή</v>
      </c>
    </row>
    <row r="136" spans="1:8" s="17" customFormat="1" ht="16.5" thickBot="1" x14ac:dyDescent="0.3">
      <c r="A136" s="23"/>
      <c r="B136" s="23"/>
      <c r="C136" s="12"/>
      <c r="D136" s="12"/>
      <c r="E136" s="12"/>
      <c r="F136" s="12"/>
      <c r="G136" s="12"/>
    </row>
    <row r="137" spans="1:8" s="17" customFormat="1" ht="16.5" thickBot="1" x14ac:dyDescent="0.3">
      <c r="A137" s="61"/>
      <c r="B137" s="130" t="s">
        <v>78</v>
      </c>
      <c r="C137" s="130"/>
      <c r="D137" s="130"/>
      <c r="E137" s="130"/>
      <c r="F137" s="130"/>
      <c r="G137" s="130"/>
    </row>
    <row r="138" spans="1:8" s="17" customFormat="1" ht="16.5" thickBot="1" x14ac:dyDescent="0.3">
      <c r="A138" s="51"/>
      <c r="B138" s="24"/>
      <c r="C138" s="25"/>
      <c r="D138" s="25"/>
      <c r="E138" s="25"/>
      <c r="F138" s="25"/>
      <c r="G138" s="25"/>
    </row>
    <row r="139" spans="1:8" s="17" customFormat="1" ht="16.5" thickBot="1" x14ac:dyDescent="0.3">
      <c r="A139" s="48"/>
      <c r="B139" s="138" t="s">
        <v>263</v>
      </c>
      <c r="C139" s="138"/>
      <c r="D139" s="138"/>
      <c r="E139" s="138"/>
      <c r="F139" s="138"/>
      <c r="G139" s="138"/>
    </row>
    <row r="140" spans="1:8" s="17" customFormat="1" ht="16.5" thickBot="1" x14ac:dyDescent="0.3">
      <c r="A140" s="50"/>
      <c r="B140" s="127" t="s">
        <v>264</v>
      </c>
      <c r="C140" s="127"/>
      <c r="D140" s="127"/>
      <c r="E140" s="127"/>
      <c r="F140" s="127"/>
      <c r="G140" s="127"/>
    </row>
    <row r="141" spans="1:8" s="17" customFormat="1" ht="32.25" thickBot="1" x14ac:dyDescent="0.3">
      <c r="A141" s="51" t="s">
        <v>265</v>
      </c>
      <c r="B141" s="25" t="s">
        <v>266</v>
      </c>
      <c r="C141" s="25">
        <v>0</v>
      </c>
      <c r="D141" s="25">
        <v>18</v>
      </c>
      <c r="E141" s="25">
        <f>IF(G141="NA",C141,H141)</f>
        <v>36</v>
      </c>
      <c r="F141" s="25"/>
      <c r="G141" s="25"/>
      <c r="H141" s="55">
        <v>36</v>
      </c>
    </row>
    <row r="142" spans="1:8" s="17" customFormat="1" ht="63.75" thickBot="1" x14ac:dyDescent="0.3">
      <c r="A142" s="51" t="s">
        <v>267</v>
      </c>
      <c r="B142" s="25" t="s">
        <v>268</v>
      </c>
      <c r="C142" s="25">
        <v>0</v>
      </c>
      <c r="D142" s="25">
        <v>18</v>
      </c>
      <c r="E142" s="25">
        <f t="shared" ref="E142:E149" si="8">IF(G142="NA",C142,H142)</f>
        <v>36</v>
      </c>
      <c r="F142" s="25"/>
      <c r="G142" s="25"/>
      <c r="H142" s="55">
        <v>36</v>
      </c>
    </row>
    <row r="143" spans="1:8" s="17" customFormat="1" ht="48" thickBot="1" x14ac:dyDescent="0.3">
      <c r="A143" s="51" t="s">
        <v>269</v>
      </c>
      <c r="B143" s="25" t="s">
        <v>270</v>
      </c>
      <c r="C143" s="25">
        <v>0</v>
      </c>
      <c r="D143" s="25">
        <v>18</v>
      </c>
      <c r="E143" s="25">
        <f t="shared" si="8"/>
        <v>36</v>
      </c>
      <c r="F143" s="25"/>
      <c r="G143" s="25"/>
      <c r="H143" s="55">
        <v>36</v>
      </c>
    </row>
    <row r="144" spans="1:8" s="17" customFormat="1" ht="48" thickBot="1" x14ac:dyDescent="0.3">
      <c r="A144" s="51" t="s">
        <v>271</v>
      </c>
      <c r="B144" s="25" t="s">
        <v>272</v>
      </c>
      <c r="C144" s="25">
        <v>0</v>
      </c>
      <c r="D144" s="25">
        <v>9</v>
      </c>
      <c r="E144" s="25">
        <f t="shared" si="8"/>
        <v>18</v>
      </c>
      <c r="F144" s="25"/>
      <c r="G144" s="25"/>
      <c r="H144" s="55">
        <v>18</v>
      </c>
    </row>
    <row r="145" spans="1:9" s="17" customFormat="1" ht="32.25" thickBot="1" x14ac:dyDescent="0.3">
      <c r="A145" s="51" t="s">
        <v>273</v>
      </c>
      <c r="B145" s="25" t="s">
        <v>274</v>
      </c>
      <c r="C145" s="25">
        <v>0</v>
      </c>
      <c r="D145" s="25">
        <v>9</v>
      </c>
      <c r="E145" s="25">
        <f t="shared" si="8"/>
        <v>18</v>
      </c>
      <c r="F145" s="25"/>
      <c r="G145" s="25"/>
      <c r="H145" s="55">
        <v>18</v>
      </c>
    </row>
    <row r="146" spans="1:9" s="17" customFormat="1" ht="95.25" thickBot="1" x14ac:dyDescent="0.3">
      <c r="A146" s="51" t="s">
        <v>275</v>
      </c>
      <c r="B146" s="25" t="s">
        <v>276</v>
      </c>
      <c r="C146" s="25">
        <v>0</v>
      </c>
      <c r="D146" s="25">
        <v>18</v>
      </c>
      <c r="E146" s="25">
        <f t="shared" si="8"/>
        <v>36</v>
      </c>
      <c r="F146" s="25"/>
      <c r="G146" s="25"/>
      <c r="H146" s="55">
        <v>36</v>
      </c>
      <c r="I146" s="17" t="s">
        <v>28</v>
      </c>
    </row>
    <row r="147" spans="1:9" s="17" customFormat="1" ht="63.75" thickBot="1" x14ac:dyDescent="0.3">
      <c r="A147" s="51" t="s">
        <v>277</v>
      </c>
      <c r="B147" s="25" t="s">
        <v>278</v>
      </c>
      <c r="C147" s="25">
        <v>0</v>
      </c>
      <c r="D147" s="25">
        <v>9</v>
      </c>
      <c r="E147" s="25">
        <f t="shared" si="8"/>
        <v>18</v>
      </c>
      <c r="F147" s="25"/>
      <c r="G147" s="25"/>
      <c r="H147" s="55">
        <v>18</v>
      </c>
    </row>
    <row r="148" spans="1:9" s="17" customFormat="1" ht="63.75" thickBot="1" x14ac:dyDescent="0.3">
      <c r="A148" s="51" t="s">
        <v>279</v>
      </c>
      <c r="B148" s="25" t="s">
        <v>280</v>
      </c>
      <c r="C148" s="25">
        <v>0</v>
      </c>
      <c r="D148" s="25">
        <v>9</v>
      </c>
      <c r="E148" s="25">
        <f t="shared" si="8"/>
        <v>18</v>
      </c>
      <c r="F148" s="25"/>
      <c r="G148" s="25"/>
      <c r="H148" s="55">
        <v>18</v>
      </c>
    </row>
    <row r="149" spans="1:9" s="17" customFormat="1" ht="95.25" thickBot="1" x14ac:dyDescent="0.3">
      <c r="A149" s="54" t="s">
        <v>281</v>
      </c>
      <c r="B149" s="25" t="s">
        <v>282</v>
      </c>
      <c r="C149" s="25">
        <v>0</v>
      </c>
      <c r="D149" s="25">
        <v>18</v>
      </c>
      <c r="E149" s="25">
        <f t="shared" si="8"/>
        <v>36</v>
      </c>
      <c r="F149" s="25"/>
      <c r="G149" s="25"/>
      <c r="H149" s="57">
        <v>36</v>
      </c>
    </row>
    <row r="150" spans="1:9" s="17" customFormat="1" ht="39" customHeight="1" thickBot="1" x14ac:dyDescent="0.3">
      <c r="A150" s="61"/>
      <c r="B150" s="130" t="s">
        <v>78</v>
      </c>
      <c r="C150" s="130"/>
      <c r="D150" s="130"/>
      <c r="E150" s="130"/>
      <c r="F150" s="130"/>
      <c r="G150" s="130"/>
    </row>
    <row r="151" spans="1:9" s="17" customFormat="1" ht="16.5" thickBot="1" x14ac:dyDescent="0.3">
      <c r="A151" s="50"/>
      <c r="B151" s="137" t="s">
        <v>283</v>
      </c>
      <c r="C151" s="137"/>
      <c r="D151" s="137"/>
      <c r="E151" s="137"/>
      <c r="F151" s="137"/>
      <c r="G151" s="137"/>
    </row>
    <row r="152" spans="1:9" s="17" customFormat="1" ht="48" thickBot="1" x14ac:dyDescent="0.3">
      <c r="A152" s="51" t="s">
        <v>284</v>
      </c>
      <c r="B152" s="25" t="s">
        <v>285</v>
      </c>
      <c r="C152" s="25">
        <v>0</v>
      </c>
      <c r="D152" s="25">
        <v>9</v>
      </c>
      <c r="E152" s="25">
        <v>18</v>
      </c>
      <c r="F152" s="25"/>
      <c r="G152" s="25"/>
      <c r="H152" s="58">
        <v>18</v>
      </c>
    </row>
    <row r="153" spans="1:9" s="17" customFormat="1" ht="48" thickBot="1" x14ac:dyDescent="0.3">
      <c r="A153" s="51" t="s">
        <v>286</v>
      </c>
      <c r="B153" s="25" t="s">
        <v>287</v>
      </c>
      <c r="C153" s="25">
        <v>0</v>
      </c>
      <c r="D153" s="25">
        <v>9</v>
      </c>
      <c r="E153" s="25">
        <v>18</v>
      </c>
      <c r="F153" s="25"/>
      <c r="G153" s="25"/>
      <c r="H153" s="58">
        <v>18</v>
      </c>
    </row>
    <row r="154" spans="1:9" s="17" customFormat="1" ht="16.5" thickBot="1" x14ac:dyDescent="0.3">
      <c r="A154" s="50"/>
      <c r="B154" s="137" t="s">
        <v>288</v>
      </c>
      <c r="C154" s="137"/>
      <c r="D154" s="137"/>
      <c r="E154" s="137"/>
      <c r="F154" s="137"/>
      <c r="G154" s="137"/>
    </row>
    <row r="155" spans="1:9" s="17" customFormat="1" ht="32.25" thickBot="1" x14ac:dyDescent="0.3">
      <c r="A155" s="51" t="s">
        <v>289</v>
      </c>
      <c r="B155" s="25" t="s">
        <v>290</v>
      </c>
      <c r="C155" s="25">
        <v>0</v>
      </c>
      <c r="D155" s="25">
        <v>9</v>
      </c>
      <c r="E155" s="25">
        <f>IF(G155="NA",C155,H155)</f>
        <v>18</v>
      </c>
      <c r="F155" s="25"/>
      <c r="G155" s="25"/>
      <c r="H155" s="55">
        <v>18</v>
      </c>
    </row>
    <row r="156" spans="1:9" s="17" customFormat="1" ht="16.5" thickBot="1" x14ac:dyDescent="0.3">
      <c r="A156" s="51" t="s">
        <v>291</v>
      </c>
      <c r="B156" s="25" t="s">
        <v>292</v>
      </c>
      <c r="C156" s="25">
        <v>0</v>
      </c>
      <c r="D156" s="25">
        <v>9</v>
      </c>
      <c r="E156" s="25">
        <f t="shared" ref="E156:E159" si="9">IF(G156="NA",C156,H156)</f>
        <v>18</v>
      </c>
      <c r="F156" s="25"/>
      <c r="G156" s="25"/>
      <c r="H156" s="55">
        <v>18</v>
      </c>
    </row>
    <row r="157" spans="1:9" s="17" customFormat="1" ht="48" thickBot="1" x14ac:dyDescent="0.3">
      <c r="A157" s="51" t="s">
        <v>293</v>
      </c>
      <c r="B157" s="25" t="s">
        <v>294</v>
      </c>
      <c r="C157" s="25">
        <v>0</v>
      </c>
      <c r="D157" s="25">
        <v>9</v>
      </c>
      <c r="E157" s="25">
        <f t="shared" si="9"/>
        <v>18</v>
      </c>
      <c r="F157" s="25"/>
      <c r="G157" s="25"/>
      <c r="H157" s="55">
        <v>18</v>
      </c>
    </row>
    <row r="158" spans="1:9" s="17" customFormat="1" ht="48" thickBot="1" x14ac:dyDescent="0.3">
      <c r="A158" s="51" t="s">
        <v>295</v>
      </c>
      <c r="B158" s="25" t="s">
        <v>296</v>
      </c>
      <c r="C158" s="25">
        <v>0</v>
      </c>
      <c r="D158" s="25">
        <v>9</v>
      </c>
      <c r="E158" s="25">
        <f t="shared" si="9"/>
        <v>18</v>
      </c>
      <c r="F158" s="25"/>
      <c r="G158" s="25"/>
      <c r="H158" s="55">
        <v>18</v>
      </c>
    </row>
    <row r="159" spans="1:9" s="17" customFormat="1" ht="95.25" thickBot="1" x14ac:dyDescent="0.3">
      <c r="A159" s="51" t="s">
        <v>297</v>
      </c>
      <c r="B159" s="25" t="s">
        <v>298</v>
      </c>
      <c r="C159" s="25">
        <v>0</v>
      </c>
      <c r="D159" s="25">
        <v>9</v>
      </c>
      <c r="E159" s="25">
        <f t="shared" si="9"/>
        <v>18</v>
      </c>
      <c r="F159" s="25"/>
      <c r="G159" s="25"/>
      <c r="H159" s="55">
        <v>18</v>
      </c>
    </row>
    <row r="160" spans="1:9" s="17" customFormat="1" ht="16.5" thickBot="1" x14ac:dyDescent="0.3">
      <c r="A160" s="59"/>
      <c r="B160" s="60" t="s">
        <v>54</v>
      </c>
      <c r="C160" s="60"/>
      <c r="D160" s="60"/>
      <c r="E160" s="60">
        <f>SUM(E155:E159,E152:E153,E141:E149)</f>
        <v>378</v>
      </c>
      <c r="F160" s="60"/>
      <c r="G160" s="60">
        <f>SUM(G155:G159,G152:G153,G141:G149)</f>
        <v>0</v>
      </c>
    </row>
    <row r="161" spans="1:8" s="17" customFormat="1" ht="16.5" thickBot="1" x14ac:dyDescent="0.3">
      <c r="A161" s="23"/>
      <c r="B161" s="23"/>
      <c r="C161" s="12"/>
      <c r="D161" s="13">
        <v>0.7</v>
      </c>
      <c r="E161" s="14">
        <v>0.39900000000000002</v>
      </c>
      <c r="F161" s="12"/>
      <c r="G161" s="12"/>
    </row>
    <row r="162" spans="1:8" s="17" customFormat="1" ht="16.5" thickBot="1" x14ac:dyDescent="0.3">
      <c r="A162" s="23"/>
      <c r="B162" s="23"/>
      <c r="C162" s="12"/>
      <c r="D162" s="12">
        <f>70%*E160</f>
        <v>264.59999999999997</v>
      </c>
      <c r="E162" s="15">
        <f>39.9%*E160</f>
        <v>150.82199999999997</v>
      </c>
      <c r="F162" s="15" t="s">
        <v>149</v>
      </c>
      <c r="G162" s="12" t="str">
        <f>IF(G160&gt;=D162,"Χαμηλή",IF(G160&lt;=E162,"Υψηλή","Μέση"))</f>
        <v>Υψηλή</v>
      </c>
    </row>
    <row r="163" spans="1:8" s="17" customFormat="1" ht="15" customHeight="1" thickBot="1" x14ac:dyDescent="0.3">
      <c r="A163" s="141"/>
      <c r="B163" s="130" t="s">
        <v>78</v>
      </c>
      <c r="C163" s="130"/>
      <c r="D163" s="130"/>
      <c r="E163" s="130"/>
      <c r="F163" s="130"/>
      <c r="G163" s="130"/>
    </row>
    <row r="164" spans="1:8" s="17" customFormat="1" ht="15" customHeight="1" thickBot="1" x14ac:dyDescent="0.3">
      <c r="A164" s="141"/>
      <c r="B164" s="130"/>
      <c r="C164" s="130"/>
      <c r="D164" s="130"/>
      <c r="E164" s="130"/>
      <c r="F164" s="130"/>
      <c r="G164" s="130"/>
    </row>
    <row r="165" spans="1:8" s="17" customFormat="1" ht="15" customHeight="1" thickBot="1" x14ac:dyDescent="0.3">
      <c r="A165" s="141"/>
      <c r="B165" s="130"/>
      <c r="C165" s="130"/>
      <c r="D165" s="130"/>
      <c r="E165" s="130"/>
      <c r="F165" s="130"/>
      <c r="G165" s="130"/>
    </row>
    <row r="166" spans="1:8" s="17" customFormat="1" ht="15.75" customHeight="1" thickBot="1" x14ac:dyDescent="0.3">
      <c r="A166" s="141"/>
      <c r="B166" s="130"/>
      <c r="C166" s="130"/>
      <c r="D166" s="130"/>
      <c r="E166" s="130"/>
      <c r="F166" s="130"/>
      <c r="G166" s="130"/>
    </row>
    <row r="167" spans="1:8" s="17" customFormat="1" ht="16.5" customHeight="1" thickBot="1" x14ac:dyDescent="0.3">
      <c r="A167" s="48"/>
      <c r="B167" s="138" t="s">
        <v>299</v>
      </c>
      <c r="C167" s="138"/>
      <c r="D167" s="138"/>
      <c r="E167" s="138"/>
      <c r="F167" s="138"/>
      <c r="G167" s="138"/>
    </row>
    <row r="168" spans="1:8" s="17" customFormat="1" ht="63.75" thickBot="1" x14ac:dyDescent="0.3">
      <c r="A168" s="51" t="s">
        <v>300</v>
      </c>
      <c r="B168" s="25" t="s">
        <v>301</v>
      </c>
      <c r="C168" s="25">
        <v>0</v>
      </c>
      <c r="D168" s="25">
        <v>9</v>
      </c>
      <c r="E168" s="25">
        <f>IF(G168="NA",C168,H168)</f>
        <v>18</v>
      </c>
      <c r="F168" s="25"/>
      <c r="G168" s="25"/>
      <c r="H168" s="55">
        <v>18</v>
      </c>
    </row>
    <row r="169" spans="1:8" s="17" customFormat="1" ht="32.25" thickBot="1" x14ac:dyDescent="0.3">
      <c r="A169" s="51" t="s">
        <v>302</v>
      </c>
      <c r="B169" s="25" t="s">
        <v>303</v>
      </c>
      <c r="C169" s="25">
        <v>0</v>
      </c>
      <c r="D169" s="25">
        <v>18</v>
      </c>
      <c r="E169" s="25">
        <f t="shared" ref="E169:E177" si="10">IF(G169="NA",C169,H169)</f>
        <v>36</v>
      </c>
      <c r="F169" s="25"/>
      <c r="G169" s="25"/>
      <c r="H169" s="55">
        <v>36</v>
      </c>
    </row>
    <row r="170" spans="1:8" s="17" customFormat="1" ht="63.75" thickBot="1" x14ac:dyDescent="0.3">
      <c r="A170" s="51" t="s">
        <v>304</v>
      </c>
      <c r="B170" s="25" t="s">
        <v>305</v>
      </c>
      <c r="C170" s="25">
        <v>0</v>
      </c>
      <c r="D170" s="25">
        <v>18</v>
      </c>
      <c r="E170" s="25">
        <f t="shared" si="10"/>
        <v>36</v>
      </c>
      <c r="F170" s="25"/>
      <c r="G170" s="25"/>
      <c r="H170" s="55">
        <v>36</v>
      </c>
    </row>
    <row r="171" spans="1:8" s="17" customFormat="1" ht="63.75" thickBot="1" x14ac:dyDescent="0.3">
      <c r="A171" s="54" t="s">
        <v>306</v>
      </c>
      <c r="B171" s="25" t="s">
        <v>307</v>
      </c>
      <c r="C171" s="25">
        <v>0</v>
      </c>
      <c r="D171" s="25">
        <v>18</v>
      </c>
      <c r="E171" s="25">
        <f t="shared" si="10"/>
        <v>36</v>
      </c>
      <c r="F171" s="25"/>
      <c r="G171" s="25"/>
      <c r="H171" s="57">
        <v>36</v>
      </c>
    </row>
    <row r="172" spans="1:8" s="17" customFormat="1" ht="166.5" customHeight="1" thickBot="1" x14ac:dyDescent="0.3">
      <c r="A172" s="51" t="s">
        <v>308</v>
      </c>
      <c r="B172" s="25" t="s">
        <v>309</v>
      </c>
      <c r="C172" s="25">
        <v>0</v>
      </c>
      <c r="D172" s="25">
        <v>18</v>
      </c>
      <c r="E172" s="25">
        <f t="shared" si="10"/>
        <v>36</v>
      </c>
      <c r="F172" s="25"/>
      <c r="G172" s="25"/>
      <c r="H172" s="55">
        <v>36</v>
      </c>
    </row>
    <row r="173" spans="1:8" s="17" customFormat="1" ht="63.75" thickBot="1" x14ac:dyDescent="0.3">
      <c r="A173" s="51" t="s">
        <v>310</v>
      </c>
      <c r="B173" s="25" t="s">
        <v>311</v>
      </c>
      <c r="C173" s="25">
        <v>0</v>
      </c>
      <c r="D173" s="25">
        <v>18</v>
      </c>
      <c r="E173" s="25">
        <f t="shared" si="10"/>
        <v>36</v>
      </c>
      <c r="F173" s="25"/>
      <c r="G173" s="25"/>
      <c r="H173" s="55">
        <v>36</v>
      </c>
    </row>
    <row r="174" spans="1:8" s="17" customFormat="1" ht="300" thickBot="1" x14ac:dyDescent="0.3">
      <c r="A174" s="54" t="s">
        <v>312</v>
      </c>
      <c r="B174" s="25" t="s">
        <v>313</v>
      </c>
      <c r="C174" s="25">
        <v>0</v>
      </c>
      <c r="D174" s="25">
        <v>36</v>
      </c>
      <c r="E174" s="25">
        <f t="shared" si="10"/>
        <v>72</v>
      </c>
      <c r="F174" s="25"/>
      <c r="G174" s="25">
        <v>0</v>
      </c>
      <c r="H174" s="57">
        <v>72</v>
      </c>
    </row>
    <row r="175" spans="1:8" s="17" customFormat="1" ht="32.25" thickBot="1" x14ac:dyDescent="0.3">
      <c r="A175" s="51" t="s">
        <v>314</v>
      </c>
      <c r="B175" s="25" t="s">
        <v>315</v>
      </c>
      <c r="C175" s="25">
        <v>0</v>
      </c>
      <c r="D175" s="25">
        <v>36</v>
      </c>
      <c r="E175" s="25">
        <f t="shared" si="10"/>
        <v>72</v>
      </c>
      <c r="F175" s="25"/>
      <c r="G175" s="25"/>
      <c r="H175" s="55">
        <v>72</v>
      </c>
    </row>
    <row r="176" spans="1:8" s="17" customFormat="1" ht="189.75" thickBot="1" x14ac:dyDescent="0.3">
      <c r="A176" s="54" t="s">
        <v>316</v>
      </c>
      <c r="B176" s="25" t="s">
        <v>317</v>
      </c>
      <c r="C176" s="25">
        <v>0</v>
      </c>
      <c r="D176" s="25">
        <v>18</v>
      </c>
      <c r="E176" s="25">
        <f t="shared" si="10"/>
        <v>36</v>
      </c>
      <c r="F176" s="25"/>
      <c r="G176" s="25"/>
      <c r="H176" s="57">
        <v>36</v>
      </c>
    </row>
    <row r="177" spans="1:8" s="17" customFormat="1" ht="95.25" thickBot="1" x14ac:dyDescent="0.3">
      <c r="A177" s="51" t="s">
        <v>318</v>
      </c>
      <c r="B177" s="25" t="s">
        <v>319</v>
      </c>
      <c r="C177" s="25">
        <v>0</v>
      </c>
      <c r="D177" s="25">
        <v>9</v>
      </c>
      <c r="E177" s="25">
        <f t="shared" si="10"/>
        <v>18</v>
      </c>
      <c r="F177" s="25"/>
      <c r="G177" s="25"/>
      <c r="H177" s="55">
        <v>18</v>
      </c>
    </row>
    <row r="178" spans="1:8" s="17" customFormat="1" ht="16.5" thickBot="1" x14ac:dyDescent="0.3">
      <c r="A178" s="59"/>
      <c r="B178" s="60" t="s">
        <v>53</v>
      </c>
      <c r="C178" s="60"/>
      <c r="D178" s="60"/>
      <c r="E178" s="60">
        <f>SUM(E168:E177)</f>
        <v>396</v>
      </c>
      <c r="F178" s="60"/>
      <c r="G178" s="60">
        <f t="shared" ref="G178" si="11">SUM(G168:G177)</f>
        <v>0</v>
      </c>
    </row>
    <row r="179" spans="1:8" s="17" customFormat="1" ht="16.5" thickBot="1" x14ac:dyDescent="0.3">
      <c r="A179" s="23"/>
      <c r="B179" s="23"/>
      <c r="C179" s="12"/>
      <c r="D179" s="13">
        <v>0.7</v>
      </c>
      <c r="E179" s="14">
        <v>0.39900000000000002</v>
      </c>
      <c r="F179" s="12"/>
      <c r="G179" s="12"/>
    </row>
    <row r="180" spans="1:8" s="17" customFormat="1" ht="16.5" thickBot="1" x14ac:dyDescent="0.3">
      <c r="A180" s="23"/>
      <c r="B180" s="23"/>
      <c r="C180" s="12"/>
      <c r="D180" s="12">
        <f>70%*E178</f>
        <v>277.2</v>
      </c>
      <c r="E180" s="15">
        <f>39.9%*E178</f>
        <v>158.00399999999999</v>
      </c>
      <c r="F180" s="15" t="s">
        <v>149</v>
      </c>
      <c r="G180" s="12" t="str">
        <f>IF(G178&gt;=D180,"Χαμηλή",IF(G178&lt;=E180,"Υψηλή","Μέση"))</f>
        <v>Υψηλή</v>
      </c>
    </row>
    <row r="181" spans="1:8" s="17" customFormat="1" ht="16.5" thickBot="1" x14ac:dyDescent="0.3">
      <c r="A181" s="23"/>
      <c r="B181" s="23"/>
      <c r="C181" s="12"/>
      <c r="D181" s="12"/>
      <c r="E181" s="12"/>
      <c r="F181" s="12"/>
      <c r="G181" s="12"/>
    </row>
    <row r="182" spans="1:8" s="17" customFormat="1" ht="16.5" thickBot="1" x14ac:dyDescent="0.3">
      <c r="A182" s="61"/>
      <c r="B182" s="130" t="s">
        <v>78</v>
      </c>
      <c r="C182" s="130"/>
      <c r="D182" s="130"/>
      <c r="E182" s="130"/>
      <c r="F182" s="130"/>
      <c r="G182" s="130"/>
    </row>
    <row r="183" spans="1:8" s="17" customFormat="1" ht="16.5" customHeight="1" thickBot="1" x14ac:dyDescent="0.3">
      <c r="A183" s="48"/>
      <c r="B183" s="138" t="s">
        <v>320</v>
      </c>
      <c r="C183" s="138"/>
      <c r="D183" s="138"/>
      <c r="E183" s="138"/>
      <c r="F183" s="138"/>
      <c r="G183" s="138"/>
    </row>
    <row r="184" spans="1:8" s="17" customFormat="1" ht="16.5" customHeight="1" thickBot="1" x14ac:dyDescent="0.3">
      <c r="A184" s="50"/>
      <c r="B184" s="137" t="s">
        <v>94</v>
      </c>
      <c r="C184" s="137"/>
      <c r="D184" s="137"/>
      <c r="E184" s="137"/>
      <c r="F184" s="137"/>
      <c r="G184" s="137"/>
    </row>
    <row r="185" spans="1:8" s="17" customFormat="1" ht="32.25" thickBot="1" x14ac:dyDescent="0.3">
      <c r="A185" s="51" t="s">
        <v>321</v>
      </c>
      <c r="B185" s="25" t="s">
        <v>79</v>
      </c>
      <c r="C185" s="25">
        <v>0</v>
      </c>
      <c r="D185" s="25">
        <v>3</v>
      </c>
      <c r="E185" s="25">
        <f>IF(G186="NA",C185,H185)</f>
        <v>6</v>
      </c>
      <c r="F185" s="25"/>
      <c r="G185" s="25"/>
      <c r="H185" s="55">
        <v>6</v>
      </c>
    </row>
    <row r="186" spans="1:8" s="17" customFormat="1" ht="48" thickBot="1" x14ac:dyDescent="0.3">
      <c r="A186" s="51" t="s">
        <v>322</v>
      </c>
      <c r="B186" s="25" t="s">
        <v>80</v>
      </c>
      <c r="C186" s="25">
        <v>0</v>
      </c>
      <c r="D186" s="25">
        <v>3</v>
      </c>
      <c r="E186" s="25">
        <f t="shared" ref="E186:E201" si="12">IF(G187="NA",C186,H186)</f>
        <v>6</v>
      </c>
      <c r="F186" s="25"/>
      <c r="G186" s="25"/>
      <c r="H186" s="55">
        <v>6</v>
      </c>
    </row>
    <row r="187" spans="1:8" s="17" customFormat="1" ht="32.25" thickBot="1" x14ac:dyDescent="0.3">
      <c r="A187" s="51" t="s">
        <v>323</v>
      </c>
      <c r="B187" s="25" t="s">
        <v>95</v>
      </c>
      <c r="C187" s="25">
        <v>0</v>
      </c>
      <c r="D187" s="25">
        <v>3</v>
      </c>
      <c r="E187" s="25">
        <f t="shared" si="12"/>
        <v>6</v>
      </c>
      <c r="F187" s="25"/>
      <c r="G187" s="25"/>
      <c r="H187" s="55">
        <v>6</v>
      </c>
    </row>
    <row r="188" spans="1:8" s="17" customFormat="1" ht="32.25" thickBot="1" x14ac:dyDescent="0.3">
      <c r="A188" s="51" t="s">
        <v>324</v>
      </c>
      <c r="B188" s="25" t="s">
        <v>96</v>
      </c>
      <c r="C188" s="25">
        <v>0</v>
      </c>
      <c r="D188" s="25">
        <v>3</v>
      </c>
      <c r="E188" s="25">
        <f t="shared" si="12"/>
        <v>6</v>
      </c>
      <c r="F188" s="25"/>
      <c r="G188" s="25"/>
      <c r="H188" s="55">
        <v>6</v>
      </c>
    </row>
    <row r="189" spans="1:8" s="17" customFormat="1" ht="16.5" thickBot="1" x14ac:dyDescent="0.3">
      <c r="A189" s="51" t="s">
        <v>325</v>
      </c>
      <c r="B189" s="25" t="s">
        <v>82</v>
      </c>
      <c r="C189" s="25">
        <v>0</v>
      </c>
      <c r="D189" s="25">
        <v>3</v>
      </c>
      <c r="E189" s="25">
        <f t="shared" si="12"/>
        <v>6</v>
      </c>
      <c r="F189" s="25"/>
      <c r="G189" s="25"/>
      <c r="H189" s="55">
        <v>6</v>
      </c>
    </row>
    <row r="190" spans="1:8" s="17" customFormat="1" ht="16.5" thickBot="1" x14ac:dyDescent="0.3">
      <c r="A190" s="51" t="s">
        <v>326</v>
      </c>
      <c r="B190" s="25" t="s">
        <v>97</v>
      </c>
      <c r="C190" s="25">
        <v>0</v>
      </c>
      <c r="D190" s="25">
        <v>3</v>
      </c>
      <c r="E190" s="25">
        <f t="shared" si="12"/>
        <v>6</v>
      </c>
      <c r="F190" s="25"/>
      <c r="G190" s="25"/>
      <c r="H190" s="55">
        <v>6</v>
      </c>
    </row>
    <row r="191" spans="1:8" s="17" customFormat="1" ht="16.5" thickBot="1" x14ac:dyDescent="0.3">
      <c r="A191" s="51" t="s">
        <v>327</v>
      </c>
      <c r="B191" s="25" t="s">
        <v>98</v>
      </c>
      <c r="C191" s="25">
        <v>0</v>
      </c>
      <c r="D191" s="25">
        <v>3</v>
      </c>
      <c r="E191" s="25">
        <f t="shared" si="12"/>
        <v>6</v>
      </c>
      <c r="F191" s="25"/>
      <c r="G191" s="25"/>
      <c r="H191" s="55">
        <v>6</v>
      </c>
    </row>
    <row r="192" spans="1:8" s="17" customFormat="1" ht="32.25" thickBot="1" x14ac:dyDescent="0.3">
      <c r="A192" s="51" t="s">
        <v>328</v>
      </c>
      <c r="B192" s="25" t="s">
        <v>14</v>
      </c>
      <c r="C192" s="25">
        <v>0</v>
      </c>
      <c r="D192" s="25">
        <v>3</v>
      </c>
      <c r="E192" s="25">
        <f t="shared" si="12"/>
        <v>6</v>
      </c>
      <c r="F192" s="25"/>
      <c r="G192" s="25"/>
      <c r="H192" s="55">
        <v>6</v>
      </c>
    </row>
    <row r="193" spans="1:8" s="17" customFormat="1" ht="16.5" thickBot="1" x14ac:dyDescent="0.3">
      <c r="A193" s="51" t="s">
        <v>329</v>
      </c>
      <c r="B193" s="25" t="s">
        <v>99</v>
      </c>
      <c r="C193" s="25">
        <v>0</v>
      </c>
      <c r="D193" s="25">
        <v>3</v>
      </c>
      <c r="E193" s="25">
        <f t="shared" si="12"/>
        <v>6</v>
      </c>
      <c r="F193" s="25"/>
      <c r="G193" s="25"/>
      <c r="H193" s="55">
        <v>6</v>
      </c>
    </row>
    <row r="194" spans="1:8" s="17" customFormat="1" ht="32.25" thickBot="1" x14ac:dyDescent="0.3">
      <c r="A194" s="51" t="s">
        <v>330</v>
      </c>
      <c r="B194" s="25" t="s">
        <v>331</v>
      </c>
      <c r="C194" s="25">
        <v>0</v>
      </c>
      <c r="D194" s="25">
        <v>3</v>
      </c>
      <c r="E194" s="25">
        <f t="shared" si="12"/>
        <v>6</v>
      </c>
      <c r="F194" s="25"/>
      <c r="G194" s="25"/>
      <c r="H194" s="55">
        <v>6</v>
      </c>
    </row>
    <row r="195" spans="1:8" s="17" customFormat="1" ht="16.5" thickBot="1" x14ac:dyDescent="0.3">
      <c r="A195" s="51" t="s">
        <v>332</v>
      </c>
      <c r="B195" s="25" t="s">
        <v>17</v>
      </c>
      <c r="C195" s="25">
        <v>0</v>
      </c>
      <c r="D195" s="25">
        <v>3</v>
      </c>
      <c r="E195" s="25">
        <f t="shared" si="12"/>
        <v>6</v>
      </c>
      <c r="F195" s="25"/>
      <c r="G195" s="25"/>
      <c r="H195" s="55">
        <v>6</v>
      </c>
    </row>
    <row r="196" spans="1:8" s="17" customFormat="1" ht="16.5" thickBot="1" x14ac:dyDescent="0.3">
      <c r="A196" s="51" t="s">
        <v>333</v>
      </c>
      <c r="B196" s="25" t="s">
        <v>334</v>
      </c>
      <c r="C196" s="25">
        <v>0</v>
      </c>
      <c r="D196" s="25">
        <v>9</v>
      </c>
      <c r="E196" s="25">
        <f t="shared" si="12"/>
        <v>18</v>
      </c>
      <c r="F196" s="25"/>
      <c r="G196" s="25"/>
      <c r="H196" s="55">
        <v>18</v>
      </c>
    </row>
    <row r="197" spans="1:8" s="17" customFormat="1" ht="16.5" thickBot="1" x14ac:dyDescent="0.3">
      <c r="A197" s="51" t="s">
        <v>335</v>
      </c>
      <c r="B197" s="25" t="s">
        <v>18</v>
      </c>
      <c r="C197" s="25">
        <v>0</v>
      </c>
      <c r="D197" s="25">
        <v>3</v>
      </c>
      <c r="E197" s="25">
        <f t="shared" si="12"/>
        <v>6</v>
      </c>
      <c r="F197" s="25"/>
      <c r="G197" s="25"/>
      <c r="H197" s="55">
        <v>6</v>
      </c>
    </row>
    <row r="198" spans="1:8" s="17" customFormat="1" ht="48" thickBot="1" x14ac:dyDescent="0.3">
      <c r="A198" s="51" t="s">
        <v>336</v>
      </c>
      <c r="B198" s="25" t="s">
        <v>100</v>
      </c>
      <c r="C198" s="25">
        <v>0</v>
      </c>
      <c r="D198" s="25">
        <v>9</v>
      </c>
      <c r="E198" s="25">
        <f t="shared" si="12"/>
        <v>18</v>
      </c>
      <c r="F198" s="25"/>
      <c r="G198" s="25"/>
      <c r="H198" s="55">
        <v>18</v>
      </c>
    </row>
    <row r="199" spans="1:8" s="17" customFormat="1" ht="48" thickBot="1" x14ac:dyDescent="0.3">
      <c r="A199" s="51" t="s">
        <v>337</v>
      </c>
      <c r="B199" s="25" t="s">
        <v>101</v>
      </c>
      <c r="C199" s="25">
        <v>0</v>
      </c>
      <c r="D199" s="25">
        <v>9</v>
      </c>
      <c r="E199" s="25">
        <f t="shared" si="12"/>
        <v>18</v>
      </c>
      <c r="F199" s="25"/>
      <c r="G199" s="25"/>
      <c r="H199" s="55">
        <v>18</v>
      </c>
    </row>
    <row r="200" spans="1:8" s="17" customFormat="1" ht="32.25" thickBot="1" x14ac:dyDescent="0.3">
      <c r="A200" s="51" t="s">
        <v>338</v>
      </c>
      <c r="B200" s="25" t="s">
        <v>339</v>
      </c>
      <c r="C200" s="25">
        <v>0</v>
      </c>
      <c r="D200" s="25">
        <v>9</v>
      </c>
      <c r="E200" s="25">
        <f t="shared" si="12"/>
        <v>18</v>
      </c>
      <c r="F200" s="25"/>
      <c r="G200" s="25"/>
      <c r="H200" s="55">
        <v>18</v>
      </c>
    </row>
    <row r="201" spans="1:8" s="17" customFormat="1" ht="32.25" thickBot="1" x14ac:dyDescent="0.3">
      <c r="A201" s="51" t="s">
        <v>340</v>
      </c>
      <c r="B201" s="25" t="s">
        <v>19</v>
      </c>
      <c r="C201" s="25">
        <v>0</v>
      </c>
      <c r="D201" s="25">
        <v>9</v>
      </c>
      <c r="E201" s="25">
        <f t="shared" si="12"/>
        <v>18</v>
      </c>
      <c r="F201" s="25"/>
      <c r="G201" s="25"/>
      <c r="H201" s="55">
        <v>18</v>
      </c>
    </row>
    <row r="202" spans="1:8" s="17" customFormat="1" ht="16.5" thickBot="1" x14ac:dyDescent="0.3">
      <c r="A202" s="50"/>
      <c r="B202" s="137" t="s">
        <v>102</v>
      </c>
      <c r="C202" s="137"/>
      <c r="D202" s="137"/>
      <c r="E202" s="137"/>
      <c r="F202" s="137"/>
      <c r="G202" s="137"/>
    </row>
    <row r="203" spans="1:8" s="17" customFormat="1" ht="63.75" thickBot="1" x14ac:dyDescent="0.3">
      <c r="A203" s="51" t="s">
        <v>341</v>
      </c>
      <c r="B203" s="25" t="s">
        <v>103</v>
      </c>
      <c r="C203" s="25">
        <v>0</v>
      </c>
      <c r="D203" s="25">
        <v>18</v>
      </c>
      <c r="E203" s="25">
        <f>IF(G203="NA",C203,H203)</f>
        <v>36</v>
      </c>
      <c r="F203" s="25"/>
      <c r="G203" s="25"/>
      <c r="H203" s="55">
        <v>36</v>
      </c>
    </row>
    <row r="204" spans="1:8" s="17" customFormat="1" ht="48" thickBot="1" x14ac:dyDescent="0.3">
      <c r="A204" s="51" t="s">
        <v>342</v>
      </c>
      <c r="B204" s="25" t="s">
        <v>104</v>
      </c>
      <c r="C204" s="25">
        <v>0</v>
      </c>
      <c r="D204" s="25">
        <v>18</v>
      </c>
      <c r="E204" s="25">
        <f t="shared" ref="E204:E207" si="13">IF(G204="NA",C204,H204)</f>
        <v>36</v>
      </c>
      <c r="F204" s="25"/>
      <c r="G204" s="25"/>
      <c r="H204" s="55">
        <v>36</v>
      </c>
    </row>
    <row r="205" spans="1:8" s="17" customFormat="1" ht="63.75" thickBot="1" x14ac:dyDescent="0.3">
      <c r="A205" s="51" t="s">
        <v>343</v>
      </c>
      <c r="B205" s="25" t="s">
        <v>105</v>
      </c>
      <c r="C205" s="25">
        <v>0</v>
      </c>
      <c r="D205" s="25">
        <v>18</v>
      </c>
      <c r="E205" s="25">
        <f t="shared" si="13"/>
        <v>36</v>
      </c>
      <c r="F205" s="25"/>
      <c r="G205" s="25"/>
      <c r="H205" s="55">
        <v>36</v>
      </c>
    </row>
    <row r="206" spans="1:8" s="17" customFormat="1" ht="16.5" thickBot="1" x14ac:dyDescent="0.3">
      <c r="A206" s="51" t="s">
        <v>344</v>
      </c>
      <c r="B206" s="25" t="s">
        <v>345</v>
      </c>
      <c r="C206" s="25">
        <v>0</v>
      </c>
      <c r="D206" s="25">
        <v>9</v>
      </c>
      <c r="E206" s="25">
        <f t="shared" si="13"/>
        <v>18</v>
      </c>
      <c r="F206" s="25"/>
      <c r="G206" s="25"/>
      <c r="H206" s="55">
        <v>18</v>
      </c>
    </row>
    <row r="207" spans="1:8" s="17" customFormat="1" ht="32.25" thickBot="1" x14ac:dyDescent="0.3">
      <c r="A207" s="51" t="s">
        <v>346</v>
      </c>
      <c r="B207" s="25" t="s">
        <v>347</v>
      </c>
      <c r="C207" s="25">
        <v>0</v>
      </c>
      <c r="D207" s="25">
        <v>9</v>
      </c>
      <c r="E207" s="25">
        <f t="shared" si="13"/>
        <v>18</v>
      </c>
      <c r="F207" s="25"/>
      <c r="G207" s="25"/>
      <c r="H207" s="55">
        <v>18</v>
      </c>
    </row>
    <row r="208" spans="1:8" s="17" customFormat="1" ht="16.5" thickBot="1" x14ac:dyDescent="0.3">
      <c r="A208" s="50"/>
      <c r="B208" s="137" t="s">
        <v>75</v>
      </c>
      <c r="C208" s="137"/>
      <c r="D208" s="137"/>
      <c r="E208" s="137"/>
      <c r="F208" s="137"/>
      <c r="G208" s="137"/>
    </row>
    <row r="209" spans="1:8" s="17" customFormat="1" ht="16.5" thickBot="1" x14ac:dyDescent="0.3">
      <c r="A209" s="51" t="s">
        <v>348</v>
      </c>
      <c r="B209" s="25" t="s">
        <v>106</v>
      </c>
      <c r="C209" s="25">
        <v>0</v>
      </c>
      <c r="D209" s="25">
        <v>18</v>
      </c>
      <c r="E209" s="25">
        <f>IF(G209="NA",C209,H209)</f>
        <v>36</v>
      </c>
      <c r="F209" s="25"/>
      <c r="G209" s="25"/>
      <c r="H209" s="58">
        <v>36</v>
      </c>
    </row>
    <row r="210" spans="1:8" s="17" customFormat="1" ht="16.5" thickBot="1" x14ac:dyDescent="0.3">
      <c r="A210" s="50"/>
      <c r="B210" s="137" t="s">
        <v>107</v>
      </c>
      <c r="C210" s="137"/>
      <c r="D210" s="137"/>
      <c r="E210" s="137"/>
      <c r="F210" s="137"/>
      <c r="G210" s="137"/>
    </row>
    <row r="211" spans="1:8" s="17" customFormat="1" ht="16.5" thickBot="1" x14ac:dyDescent="0.3">
      <c r="A211" s="51" t="s">
        <v>349</v>
      </c>
      <c r="B211" s="25" t="s">
        <v>108</v>
      </c>
      <c r="C211" s="25">
        <v>0</v>
      </c>
      <c r="D211" s="25">
        <v>18</v>
      </c>
      <c r="E211" s="25">
        <f>IF(G211="NA",C211,H211)</f>
        <v>36</v>
      </c>
      <c r="F211" s="25"/>
      <c r="G211" s="25"/>
      <c r="H211" s="58">
        <v>36</v>
      </c>
    </row>
    <row r="212" spans="1:8" s="17" customFormat="1" ht="32.25" thickBot="1" x14ac:dyDescent="0.3">
      <c r="A212" s="51" t="s">
        <v>350</v>
      </c>
      <c r="B212" s="25" t="s">
        <v>109</v>
      </c>
      <c r="C212" s="25">
        <v>0</v>
      </c>
      <c r="D212" s="25">
        <v>9</v>
      </c>
      <c r="E212" s="25">
        <v>18</v>
      </c>
      <c r="F212" s="25"/>
      <c r="G212" s="25"/>
      <c r="H212" s="62">
        <v>18</v>
      </c>
    </row>
    <row r="213" spans="1:8" s="17" customFormat="1" ht="16.5" thickBot="1" x14ac:dyDescent="0.3">
      <c r="A213" s="59"/>
      <c r="B213" s="60" t="s">
        <v>56</v>
      </c>
      <c r="C213" s="60"/>
      <c r="D213" s="60"/>
      <c r="E213" s="60">
        <f>SUM(E211:E212,E209,E203:E207,E185:E201)</f>
        <v>396</v>
      </c>
      <c r="F213" s="60"/>
      <c r="G213" s="60">
        <f t="shared" ref="G213" si="14">SUM(G211:G212,G209,G203:G207,G185:G201)</f>
        <v>0</v>
      </c>
    </row>
    <row r="214" spans="1:8" s="17" customFormat="1" ht="16.5" thickBot="1" x14ac:dyDescent="0.3">
      <c r="A214" s="23"/>
      <c r="B214" s="23"/>
      <c r="C214" s="12"/>
      <c r="D214" s="13">
        <v>0.7</v>
      </c>
      <c r="E214" s="14">
        <v>0.39900000000000002</v>
      </c>
      <c r="F214" s="12"/>
      <c r="G214" s="12"/>
    </row>
    <row r="215" spans="1:8" s="17" customFormat="1" ht="16.5" thickBot="1" x14ac:dyDescent="0.3">
      <c r="A215" s="23"/>
      <c r="B215" s="23"/>
      <c r="C215" s="12"/>
      <c r="D215" s="12">
        <f>70%*E213</f>
        <v>277.2</v>
      </c>
      <c r="E215" s="15">
        <f>39.9%*E213</f>
        <v>158.00399999999999</v>
      </c>
      <c r="F215" s="15" t="s">
        <v>149</v>
      </c>
      <c r="G215" s="12" t="str">
        <f>IF(G213&gt;=D215,"Χαμηλή",IF(G213&lt;=E215,"Υψηλή","Μέση"))</f>
        <v>Υψηλή</v>
      </c>
    </row>
    <row r="216" spans="1:8" s="17" customFormat="1" ht="16.5" thickBot="1" x14ac:dyDescent="0.3">
      <c r="A216" s="23"/>
      <c r="B216" s="23"/>
      <c r="C216" s="12"/>
      <c r="D216" s="12"/>
      <c r="E216" s="12"/>
      <c r="F216" s="12"/>
      <c r="G216" s="12"/>
    </row>
    <row r="217" spans="1:8" s="17" customFormat="1" ht="16.5" thickBot="1" x14ac:dyDescent="0.3">
      <c r="A217" s="61"/>
      <c r="B217" s="130" t="s">
        <v>78</v>
      </c>
      <c r="C217" s="130"/>
      <c r="D217" s="130"/>
      <c r="E217" s="130"/>
      <c r="F217" s="130"/>
      <c r="G217" s="130"/>
    </row>
    <row r="218" spans="1:8" s="17" customFormat="1" ht="16.5" thickBot="1" x14ac:dyDescent="0.3">
      <c r="A218" s="48"/>
      <c r="B218" s="138" t="s">
        <v>351</v>
      </c>
      <c r="C218" s="138"/>
      <c r="D218" s="138"/>
      <c r="E218" s="138"/>
      <c r="F218" s="138"/>
      <c r="G218" s="138"/>
    </row>
    <row r="219" spans="1:8" s="17" customFormat="1" ht="16.5" thickBot="1" x14ac:dyDescent="0.3">
      <c r="A219" s="50"/>
      <c r="B219" s="127" t="s">
        <v>352</v>
      </c>
      <c r="C219" s="127"/>
      <c r="D219" s="127"/>
      <c r="E219" s="127"/>
      <c r="F219" s="127"/>
      <c r="G219" s="127"/>
    </row>
    <row r="220" spans="1:8" s="17" customFormat="1" ht="32.25" thickBot="1" x14ac:dyDescent="0.3">
      <c r="A220" s="51" t="s">
        <v>353</v>
      </c>
      <c r="B220" s="25" t="s">
        <v>354</v>
      </c>
      <c r="C220" s="25">
        <v>0</v>
      </c>
      <c r="D220" s="25">
        <v>18</v>
      </c>
      <c r="E220" s="25">
        <v>36</v>
      </c>
      <c r="F220" s="25"/>
      <c r="G220" s="25"/>
    </row>
    <row r="221" spans="1:8" s="17" customFormat="1" ht="48" thickBot="1" x14ac:dyDescent="0.3">
      <c r="A221" s="51" t="s">
        <v>355</v>
      </c>
      <c r="B221" s="25" t="s">
        <v>356</v>
      </c>
      <c r="C221" s="25">
        <v>0</v>
      </c>
      <c r="D221" s="25">
        <v>9</v>
      </c>
      <c r="E221" s="25">
        <v>18</v>
      </c>
      <c r="F221" s="25"/>
      <c r="G221" s="25"/>
    </row>
    <row r="222" spans="1:8" s="17" customFormat="1" ht="32.25" thickBot="1" x14ac:dyDescent="0.3">
      <c r="A222" s="51" t="s">
        <v>357</v>
      </c>
      <c r="B222" s="25" t="s">
        <v>358</v>
      </c>
      <c r="C222" s="25">
        <v>0</v>
      </c>
      <c r="D222" s="25">
        <v>9</v>
      </c>
      <c r="E222" s="25">
        <v>18</v>
      </c>
      <c r="F222" s="25"/>
      <c r="G222" s="25"/>
    </row>
    <row r="223" spans="1:8" s="17" customFormat="1" ht="32.25" thickBot="1" x14ac:dyDescent="0.3">
      <c r="A223" s="51" t="s">
        <v>359</v>
      </c>
      <c r="B223" s="25" t="s">
        <v>360</v>
      </c>
      <c r="C223" s="25">
        <v>0</v>
      </c>
      <c r="D223" s="25">
        <v>18</v>
      </c>
      <c r="E223" s="25">
        <v>36</v>
      </c>
      <c r="F223" s="25"/>
      <c r="G223" s="25"/>
    </row>
    <row r="224" spans="1:8" s="17" customFormat="1" ht="16.5" thickBot="1" x14ac:dyDescent="0.3">
      <c r="A224" s="61"/>
      <c r="B224" s="130" t="s">
        <v>78</v>
      </c>
      <c r="C224" s="130"/>
      <c r="D224" s="130"/>
      <c r="E224" s="130"/>
      <c r="F224" s="130"/>
      <c r="G224" s="130"/>
    </row>
    <row r="225" spans="1:7" s="17" customFormat="1" ht="16.5" thickBot="1" x14ac:dyDescent="0.3">
      <c r="A225" s="50"/>
      <c r="B225" s="127" t="s">
        <v>361</v>
      </c>
      <c r="C225" s="127"/>
      <c r="D225" s="127"/>
      <c r="E225" s="127"/>
      <c r="F225" s="127"/>
      <c r="G225" s="127"/>
    </row>
    <row r="226" spans="1:7" s="17" customFormat="1" ht="32.25" thickBot="1" x14ac:dyDescent="0.3">
      <c r="A226" s="51" t="s">
        <v>362</v>
      </c>
      <c r="B226" s="25" t="s">
        <v>110</v>
      </c>
      <c r="C226" s="25">
        <v>0</v>
      </c>
      <c r="D226" s="25">
        <v>18</v>
      </c>
      <c r="E226" s="25">
        <v>36</v>
      </c>
      <c r="F226" s="25"/>
      <c r="G226" s="25"/>
    </row>
    <row r="227" spans="1:7" s="17" customFormat="1" ht="63.75" thickBot="1" x14ac:dyDescent="0.3">
      <c r="A227" s="51" t="s">
        <v>363</v>
      </c>
      <c r="B227" s="25" t="s">
        <v>364</v>
      </c>
      <c r="C227" s="25">
        <v>0</v>
      </c>
      <c r="D227" s="25">
        <v>9</v>
      </c>
      <c r="E227" s="25">
        <v>18</v>
      </c>
      <c r="F227" s="25"/>
      <c r="G227" s="25"/>
    </row>
    <row r="228" spans="1:7" s="17" customFormat="1" ht="126.75" thickBot="1" x14ac:dyDescent="0.3">
      <c r="A228" s="51" t="s">
        <v>365</v>
      </c>
      <c r="B228" s="25" t="s">
        <v>366</v>
      </c>
      <c r="C228" s="25">
        <v>0</v>
      </c>
      <c r="D228" s="25">
        <v>9</v>
      </c>
      <c r="E228" s="25">
        <v>18</v>
      </c>
      <c r="F228" s="25"/>
      <c r="G228" s="25"/>
    </row>
    <row r="229" spans="1:7" s="17" customFormat="1" ht="63.75" thickBot="1" x14ac:dyDescent="0.3">
      <c r="A229" s="51" t="s">
        <v>367</v>
      </c>
      <c r="B229" s="25" t="s">
        <v>368</v>
      </c>
      <c r="C229" s="25">
        <v>0</v>
      </c>
      <c r="D229" s="25">
        <v>9</v>
      </c>
      <c r="E229" s="25">
        <v>18</v>
      </c>
      <c r="F229" s="25"/>
      <c r="G229" s="25"/>
    </row>
    <row r="230" spans="1:7" s="17" customFormat="1" ht="16.5" thickBot="1" x14ac:dyDescent="0.3">
      <c r="A230" s="61"/>
      <c r="B230" s="130" t="s">
        <v>78</v>
      </c>
      <c r="C230" s="130"/>
      <c r="D230" s="130"/>
      <c r="E230" s="130"/>
      <c r="F230" s="130"/>
      <c r="G230" s="130"/>
    </row>
    <row r="231" spans="1:7" s="17" customFormat="1" ht="16.5" thickBot="1" x14ac:dyDescent="0.3">
      <c r="A231" s="50"/>
      <c r="B231" s="127" t="s">
        <v>369</v>
      </c>
      <c r="C231" s="127"/>
      <c r="D231" s="127"/>
      <c r="E231" s="127"/>
      <c r="F231" s="127"/>
      <c r="G231" s="127"/>
    </row>
    <row r="232" spans="1:7" s="17" customFormat="1" ht="16.5" thickBot="1" x14ac:dyDescent="0.3">
      <c r="A232" s="51" t="s">
        <v>370</v>
      </c>
      <c r="B232" s="25" t="s">
        <v>371</v>
      </c>
      <c r="C232" s="25">
        <v>0</v>
      </c>
      <c r="D232" s="25">
        <v>9</v>
      </c>
      <c r="E232" s="25">
        <v>18</v>
      </c>
      <c r="F232" s="25"/>
      <c r="G232" s="25"/>
    </row>
    <row r="233" spans="1:7" s="17" customFormat="1" ht="32.25" thickBot="1" x14ac:dyDescent="0.3">
      <c r="A233" s="51" t="s">
        <v>372</v>
      </c>
      <c r="B233" s="25" t="s">
        <v>373</v>
      </c>
      <c r="C233" s="25">
        <v>0</v>
      </c>
      <c r="D233" s="25">
        <v>3</v>
      </c>
      <c r="E233" s="25">
        <v>6</v>
      </c>
      <c r="F233" s="25"/>
      <c r="G233" s="25"/>
    </row>
    <row r="234" spans="1:7" s="17" customFormat="1" ht="48" thickBot="1" x14ac:dyDescent="0.3">
      <c r="A234" s="51" t="s">
        <v>374</v>
      </c>
      <c r="B234" s="25" t="s">
        <v>375</v>
      </c>
      <c r="C234" s="25">
        <v>0</v>
      </c>
      <c r="D234" s="25">
        <v>9</v>
      </c>
      <c r="E234" s="25">
        <v>18</v>
      </c>
      <c r="F234" s="25"/>
      <c r="G234" s="25"/>
    </row>
    <row r="235" spans="1:7" s="17" customFormat="1" ht="48" thickBot="1" x14ac:dyDescent="0.3">
      <c r="A235" s="51" t="s">
        <v>376</v>
      </c>
      <c r="B235" s="25" t="s">
        <v>377</v>
      </c>
      <c r="C235" s="25">
        <v>0</v>
      </c>
      <c r="D235" s="25">
        <v>3</v>
      </c>
      <c r="E235" s="25">
        <v>6</v>
      </c>
      <c r="F235" s="25"/>
      <c r="G235" s="25"/>
    </row>
    <row r="236" spans="1:7" s="17" customFormat="1" ht="16.5" thickBot="1" x14ac:dyDescent="0.3">
      <c r="A236" s="51" t="s">
        <v>378</v>
      </c>
      <c r="B236" s="25" t="s">
        <v>379</v>
      </c>
      <c r="C236" s="25">
        <v>0</v>
      </c>
      <c r="D236" s="25">
        <v>3</v>
      </c>
      <c r="E236" s="25">
        <v>6</v>
      </c>
      <c r="F236" s="25"/>
      <c r="G236" s="25"/>
    </row>
    <row r="237" spans="1:7" s="17" customFormat="1" ht="16.5" thickBot="1" x14ac:dyDescent="0.3">
      <c r="A237" s="59"/>
      <c r="B237" s="60" t="s">
        <v>55</v>
      </c>
      <c r="C237" s="60"/>
      <c r="D237" s="60"/>
      <c r="E237" s="60">
        <f>SUM(E232:E236,E226:E229,E220:E223)</f>
        <v>252</v>
      </c>
      <c r="F237" s="60"/>
      <c r="G237" s="60">
        <f t="shared" ref="G237" si="15">SUM(G232:G236,G226:G229,G220:G223)</f>
        <v>0</v>
      </c>
    </row>
    <row r="238" spans="1:7" s="17" customFormat="1" ht="16.5" thickBot="1" x14ac:dyDescent="0.3">
      <c r="A238" s="23"/>
      <c r="B238" s="23"/>
      <c r="C238" s="12"/>
      <c r="D238" s="13">
        <v>0.7</v>
      </c>
      <c r="E238" s="14">
        <v>0.39900000000000002</v>
      </c>
      <c r="F238" s="12"/>
      <c r="G238" s="12"/>
    </row>
    <row r="239" spans="1:7" s="17" customFormat="1" ht="16.5" thickBot="1" x14ac:dyDescent="0.3">
      <c r="A239" s="23"/>
      <c r="B239" s="23"/>
      <c r="C239" s="12"/>
      <c r="D239" s="12">
        <f>70%*E237</f>
        <v>176.39999999999998</v>
      </c>
      <c r="E239" s="15">
        <f>39.9%*E237</f>
        <v>100.54799999999999</v>
      </c>
      <c r="F239" s="15" t="s">
        <v>149</v>
      </c>
      <c r="G239" s="12" t="str">
        <f>IF(G237&gt;=D239,"Χαμηλή",IF(G237&lt;=E239,"Υψηλή","Μέση"))</f>
        <v>Υψηλή</v>
      </c>
    </row>
    <row r="240" spans="1:7" s="17" customFormat="1" ht="16.5" thickBot="1" x14ac:dyDescent="0.3">
      <c r="A240" s="23"/>
      <c r="B240" s="23"/>
      <c r="C240" s="12"/>
      <c r="D240" s="12"/>
      <c r="E240" s="12"/>
      <c r="F240" s="12"/>
      <c r="G240" s="12"/>
    </row>
    <row r="241" spans="1:8" s="17" customFormat="1" ht="15" customHeight="1" thickBot="1" x14ac:dyDescent="0.3">
      <c r="A241" s="141"/>
      <c r="B241" s="130" t="s">
        <v>78</v>
      </c>
      <c r="C241" s="130"/>
      <c r="D241" s="130"/>
      <c r="E241" s="130"/>
      <c r="F241" s="130"/>
      <c r="G241" s="130"/>
    </row>
    <row r="242" spans="1:8" s="17" customFormat="1" ht="15" customHeight="1" thickBot="1" x14ac:dyDescent="0.3">
      <c r="A242" s="141"/>
      <c r="B242" s="130"/>
      <c r="C242" s="130"/>
      <c r="D242" s="130"/>
      <c r="E242" s="130"/>
      <c r="F242" s="130"/>
      <c r="G242" s="130"/>
    </row>
    <row r="243" spans="1:8" s="17" customFormat="1" ht="15" customHeight="1" thickBot="1" x14ac:dyDescent="0.3">
      <c r="A243" s="141"/>
      <c r="B243" s="130"/>
      <c r="C243" s="130"/>
      <c r="D243" s="130"/>
      <c r="E243" s="130"/>
      <c r="F243" s="130"/>
      <c r="G243" s="130"/>
    </row>
    <row r="244" spans="1:8" s="17" customFormat="1" ht="15" customHeight="1" thickBot="1" x14ac:dyDescent="0.3">
      <c r="A244" s="141"/>
      <c r="B244" s="130"/>
      <c r="C244" s="130"/>
      <c r="D244" s="130"/>
      <c r="E244" s="130"/>
      <c r="F244" s="130"/>
      <c r="G244" s="130"/>
    </row>
    <row r="245" spans="1:8" s="17" customFormat="1" ht="15" customHeight="1" thickBot="1" x14ac:dyDescent="0.3">
      <c r="A245" s="141"/>
      <c r="B245" s="130"/>
      <c r="C245" s="130"/>
      <c r="D245" s="130"/>
      <c r="E245" s="130"/>
      <c r="F245" s="130"/>
      <c r="G245" s="130"/>
    </row>
    <row r="246" spans="1:8" s="17" customFormat="1" ht="15" customHeight="1" thickBot="1" x14ac:dyDescent="0.3">
      <c r="A246" s="141"/>
      <c r="B246" s="130"/>
      <c r="C246" s="130"/>
      <c r="D246" s="130"/>
      <c r="E246" s="130"/>
      <c r="F246" s="130"/>
      <c r="G246" s="130"/>
    </row>
    <row r="247" spans="1:8" s="17" customFormat="1" ht="15" customHeight="1" thickBot="1" x14ac:dyDescent="0.3">
      <c r="A247" s="141"/>
      <c r="B247" s="130"/>
      <c r="C247" s="130"/>
      <c r="D247" s="130"/>
      <c r="E247" s="130"/>
      <c r="F247" s="130"/>
      <c r="G247" s="130"/>
    </row>
    <row r="248" spans="1:8" s="17" customFormat="1" ht="15.75" customHeight="1" thickBot="1" x14ac:dyDescent="0.3">
      <c r="A248" s="141"/>
      <c r="B248" s="130"/>
      <c r="C248" s="130"/>
      <c r="D248" s="130"/>
      <c r="E248" s="130"/>
      <c r="F248" s="130"/>
      <c r="G248" s="130"/>
    </row>
    <row r="249" spans="1:8" s="17" customFormat="1" ht="16.5" thickBot="1" x14ac:dyDescent="0.3">
      <c r="A249" s="48"/>
      <c r="B249" s="138" t="s">
        <v>380</v>
      </c>
      <c r="C249" s="138"/>
      <c r="D249" s="138"/>
      <c r="E249" s="138"/>
      <c r="F249" s="138"/>
      <c r="G249" s="138"/>
    </row>
    <row r="250" spans="1:8" s="17" customFormat="1" ht="16.5" thickBot="1" x14ac:dyDescent="0.3">
      <c r="A250" s="50"/>
      <c r="B250" s="137" t="s">
        <v>381</v>
      </c>
      <c r="C250" s="137"/>
      <c r="D250" s="137"/>
      <c r="E250" s="137"/>
      <c r="F250" s="137"/>
      <c r="G250" s="137"/>
    </row>
    <row r="251" spans="1:8" s="17" customFormat="1" ht="32.25" thickBot="1" x14ac:dyDescent="0.3">
      <c r="A251" s="51" t="s">
        <v>382</v>
      </c>
      <c r="B251" s="25" t="s">
        <v>79</v>
      </c>
      <c r="C251" s="25">
        <v>0</v>
      </c>
      <c r="D251" s="25">
        <v>3</v>
      </c>
      <c r="E251" s="25">
        <f>IF(G251="NA",C251,H251)</f>
        <v>6</v>
      </c>
      <c r="F251" s="25"/>
      <c r="G251" s="25"/>
      <c r="H251" s="55">
        <v>6</v>
      </c>
    </row>
    <row r="252" spans="1:8" s="17" customFormat="1" ht="48" thickBot="1" x14ac:dyDescent="0.3">
      <c r="A252" s="51" t="s">
        <v>383</v>
      </c>
      <c r="B252" s="25" t="s">
        <v>384</v>
      </c>
      <c r="C252" s="25">
        <v>0</v>
      </c>
      <c r="D252" s="25">
        <v>9</v>
      </c>
      <c r="E252" s="25">
        <f t="shared" ref="E252:E264" si="16">IF(G252="NA",C252,H252)</f>
        <v>18</v>
      </c>
      <c r="F252" s="25"/>
      <c r="G252" s="25"/>
      <c r="H252" s="55">
        <v>18</v>
      </c>
    </row>
    <row r="253" spans="1:8" s="17" customFormat="1" ht="63.75" thickBot="1" x14ac:dyDescent="0.3">
      <c r="A253" s="51" t="s">
        <v>385</v>
      </c>
      <c r="B253" s="25" t="s">
        <v>111</v>
      </c>
      <c r="C253" s="25">
        <v>0</v>
      </c>
      <c r="D253" s="25">
        <v>3</v>
      </c>
      <c r="E253" s="25">
        <f t="shared" si="16"/>
        <v>6</v>
      </c>
      <c r="F253" s="25"/>
      <c r="G253" s="25"/>
      <c r="H253" s="55">
        <v>6</v>
      </c>
    </row>
    <row r="254" spans="1:8" s="17" customFormat="1" ht="32.25" thickBot="1" x14ac:dyDescent="0.3">
      <c r="A254" s="51" t="s">
        <v>386</v>
      </c>
      <c r="B254" s="25" t="s">
        <v>112</v>
      </c>
      <c r="C254" s="25">
        <v>0</v>
      </c>
      <c r="D254" s="25">
        <v>3</v>
      </c>
      <c r="E254" s="25">
        <f t="shared" si="16"/>
        <v>6</v>
      </c>
      <c r="F254" s="25"/>
      <c r="G254" s="25"/>
      <c r="H254" s="55">
        <v>6</v>
      </c>
    </row>
    <row r="255" spans="1:8" s="17" customFormat="1" ht="32.25" thickBot="1" x14ac:dyDescent="0.3">
      <c r="A255" s="51" t="s">
        <v>387</v>
      </c>
      <c r="B255" s="25" t="s">
        <v>113</v>
      </c>
      <c r="C255" s="25">
        <v>0</v>
      </c>
      <c r="D255" s="25">
        <v>3</v>
      </c>
      <c r="E255" s="25">
        <f t="shared" si="16"/>
        <v>6</v>
      </c>
      <c r="F255" s="25"/>
      <c r="G255" s="25"/>
      <c r="H255" s="55">
        <v>6</v>
      </c>
    </row>
    <row r="256" spans="1:8" s="17" customFormat="1" ht="63.75" thickBot="1" x14ac:dyDescent="0.3">
      <c r="A256" s="51" t="s">
        <v>388</v>
      </c>
      <c r="B256" s="42" t="s">
        <v>389</v>
      </c>
      <c r="C256" s="25">
        <v>0</v>
      </c>
      <c r="D256" s="25">
        <v>9</v>
      </c>
      <c r="E256" s="25">
        <f t="shared" si="16"/>
        <v>18</v>
      </c>
      <c r="F256" s="25"/>
      <c r="G256" s="25"/>
      <c r="H256" s="55">
        <v>18</v>
      </c>
    </row>
    <row r="257" spans="1:8" s="17" customFormat="1" ht="32.25" thickBot="1" x14ac:dyDescent="0.3">
      <c r="A257" s="51" t="s">
        <v>390</v>
      </c>
      <c r="B257" s="25" t="s">
        <v>391</v>
      </c>
      <c r="C257" s="25">
        <v>0</v>
      </c>
      <c r="D257" s="25">
        <v>3</v>
      </c>
      <c r="E257" s="25">
        <f t="shared" si="16"/>
        <v>6</v>
      </c>
      <c r="F257" s="25"/>
      <c r="G257" s="25"/>
      <c r="H257" s="55">
        <v>6</v>
      </c>
    </row>
    <row r="258" spans="1:8" s="17" customFormat="1" ht="63.75" thickBot="1" x14ac:dyDescent="0.3">
      <c r="A258" s="51" t="s">
        <v>392</v>
      </c>
      <c r="B258" s="25" t="s">
        <v>393</v>
      </c>
      <c r="C258" s="25">
        <v>0</v>
      </c>
      <c r="D258" s="25">
        <v>3</v>
      </c>
      <c r="E258" s="25">
        <f t="shared" si="16"/>
        <v>6</v>
      </c>
      <c r="F258" s="25"/>
      <c r="G258" s="25"/>
      <c r="H258" s="55">
        <v>6</v>
      </c>
    </row>
    <row r="259" spans="1:8" s="17" customFormat="1" ht="63.75" thickBot="1" x14ac:dyDescent="0.3">
      <c r="A259" s="51" t="s">
        <v>394</v>
      </c>
      <c r="B259" s="25" t="s">
        <v>395</v>
      </c>
      <c r="C259" s="25">
        <v>0</v>
      </c>
      <c r="D259" s="25">
        <v>3</v>
      </c>
      <c r="E259" s="25">
        <f t="shared" si="16"/>
        <v>6</v>
      </c>
      <c r="F259" s="25"/>
      <c r="G259" s="25"/>
      <c r="H259" s="55">
        <v>6</v>
      </c>
    </row>
    <row r="260" spans="1:8" s="17" customFormat="1" ht="63.75" thickBot="1" x14ac:dyDescent="0.3">
      <c r="A260" s="51" t="s">
        <v>396</v>
      </c>
      <c r="B260" s="25" t="s">
        <v>397</v>
      </c>
      <c r="C260" s="25">
        <v>0</v>
      </c>
      <c r="D260" s="25">
        <v>3</v>
      </c>
      <c r="E260" s="25">
        <f t="shared" si="16"/>
        <v>6</v>
      </c>
      <c r="F260" s="25"/>
      <c r="G260" s="25"/>
      <c r="H260" s="55">
        <v>6</v>
      </c>
    </row>
    <row r="261" spans="1:8" s="17" customFormat="1" ht="111" thickBot="1" x14ac:dyDescent="0.3">
      <c r="A261" s="54" t="s">
        <v>398</v>
      </c>
      <c r="B261" s="25" t="s">
        <v>399</v>
      </c>
      <c r="C261" s="25">
        <v>0</v>
      </c>
      <c r="D261" s="25">
        <v>3</v>
      </c>
      <c r="E261" s="25">
        <f t="shared" si="16"/>
        <v>6</v>
      </c>
      <c r="F261" s="25"/>
      <c r="G261" s="25"/>
      <c r="H261" s="57">
        <v>6</v>
      </c>
    </row>
    <row r="262" spans="1:8" s="17" customFormat="1" ht="205.5" thickBot="1" x14ac:dyDescent="0.3">
      <c r="A262" s="54" t="s">
        <v>400</v>
      </c>
      <c r="B262" s="25" t="s">
        <v>401</v>
      </c>
      <c r="C262" s="25">
        <v>0</v>
      </c>
      <c r="D262" s="25">
        <v>9</v>
      </c>
      <c r="E262" s="25">
        <f t="shared" si="16"/>
        <v>18</v>
      </c>
      <c r="F262" s="25"/>
      <c r="G262" s="25"/>
      <c r="H262" s="57">
        <v>18</v>
      </c>
    </row>
    <row r="263" spans="1:8" s="17" customFormat="1" ht="48" thickBot="1" x14ac:dyDescent="0.3">
      <c r="A263" s="51" t="s">
        <v>402</v>
      </c>
      <c r="B263" s="25" t="s">
        <v>403</v>
      </c>
      <c r="C263" s="25">
        <v>0</v>
      </c>
      <c r="D263" s="25">
        <v>9</v>
      </c>
      <c r="E263" s="25">
        <f t="shared" si="16"/>
        <v>18</v>
      </c>
      <c r="F263" s="25"/>
      <c r="G263" s="25"/>
      <c r="H263" s="55">
        <v>18</v>
      </c>
    </row>
    <row r="264" spans="1:8" s="17" customFormat="1" ht="63.75" thickBot="1" x14ac:dyDescent="0.3">
      <c r="A264" s="51" t="s">
        <v>404</v>
      </c>
      <c r="B264" s="25" t="s">
        <v>405</v>
      </c>
      <c r="C264" s="25">
        <v>0</v>
      </c>
      <c r="D264" s="25">
        <v>3</v>
      </c>
      <c r="E264" s="25">
        <f t="shared" si="16"/>
        <v>6</v>
      </c>
      <c r="F264" s="25"/>
      <c r="G264" s="25"/>
      <c r="H264" s="55">
        <v>6</v>
      </c>
    </row>
    <row r="265" spans="1:8" s="17" customFormat="1" ht="16.5" thickBot="1" x14ac:dyDescent="0.3">
      <c r="A265" s="56"/>
      <c r="B265" s="137" t="s">
        <v>88</v>
      </c>
      <c r="C265" s="137"/>
      <c r="D265" s="137"/>
      <c r="E265" s="137"/>
      <c r="F265" s="137"/>
      <c r="G265" s="137"/>
    </row>
    <row r="266" spans="1:8" s="17" customFormat="1" ht="16.5" thickBot="1" x14ac:dyDescent="0.3">
      <c r="A266" s="51" t="s">
        <v>406</v>
      </c>
      <c r="B266" s="25" t="s">
        <v>114</v>
      </c>
      <c r="C266" s="25">
        <v>0</v>
      </c>
      <c r="D266" s="25">
        <v>18</v>
      </c>
      <c r="E266" s="25">
        <v>36</v>
      </c>
      <c r="F266" s="25"/>
      <c r="G266" s="25"/>
    </row>
    <row r="267" spans="1:8" s="17" customFormat="1" ht="16.5" thickBot="1" x14ac:dyDescent="0.3">
      <c r="A267" s="56"/>
      <c r="B267" s="137" t="s">
        <v>90</v>
      </c>
      <c r="C267" s="137"/>
      <c r="D267" s="137"/>
      <c r="E267" s="137"/>
      <c r="F267" s="137"/>
      <c r="G267" s="137"/>
    </row>
    <row r="268" spans="1:8" s="17" customFormat="1" ht="16.5" thickBot="1" x14ac:dyDescent="0.3">
      <c r="A268" s="51" t="s">
        <v>407</v>
      </c>
      <c r="B268" s="25" t="s">
        <v>91</v>
      </c>
      <c r="C268" s="25">
        <v>0</v>
      </c>
      <c r="D268" s="25">
        <v>18</v>
      </c>
      <c r="E268" s="25">
        <v>36</v>
      </c>
      <c r="F268" s="25"/>
      <c r="G268" s="25"/>
    </row>
    <row r="269" spans="1:8" s="17" customFormat="1" ht="32.25" thickBot="1" x14ac:dyDescent="0.3">
      <c r="A269" s="51" t="s">
        <v>408</v>
      </c>
      <c r="B269" s="25" t="s">
        <v>409</v>
      </c>
      <c r="C269" s="25">
        <v>0</v>
      </c>
      <c r="D269" s="25">
        <v>9</v>
      </c>
      <c r="E269" s="25">
        <v>18</v>
      </c>
      <c r="F269" s="25"/>
      <c r="G269" s="25"/>
    </row>
    <row r="270" spans="1:8" s="17" customFormat="1" ht="16.5" thickBot="1" x14ac:dyDescent="0.3">
      <c r="A270" s="56"/>
      <c r="B270" s="137" t="s">
        <v>93</v>
      </c>
      <c r="C270" s="137"/>
      <c r="D270" s="137"/>
      <c r="E270" s="137"/>
      <c r="F270" s="137"/>
      <c r="G270" s="137"/>
    </row>
    <row r="271" spans="1:8" s="17" customFormat="1" ht="16.5" thickBot="1" x14ac:dyDescent="0.3">
      <c r="A271" s="51" t="s">
        <v>410</v>
      </c>
      <c r="B271" s="25" t="s">
        <v>411</v>
      </c>
      <c r="C271" s="25">
        <v>0</v>
      </c>
      <c r="D271" s="25">
        <v>3</v>
      </c>
      <c r="E271" s="25">
        <v>6</v>
      </c>
      <c r="F271" s="25"/>
      <c r="G271" s="25"/>
    </row>
    <row r="272" spans="1:8" s="17" customFormat="1" ht="16.5" thickBot="1" x14ac:dyDescent="0.3">
      <c r="A272" s="59"/>
      <c r="B272" s="60" t="s">
        <v>57</v>
      </c>
      <c r="C272" s="60"/>
      <c r="D272" s="60"/>
      <c r="E272" s="60">
        <f>SUM(E271,E269,E268,E266,E251:E264)</f>
        <v>228</v>
      </c>
      <c r="F272" s="60"/>
      <c r="G272" s="60">
        <f>SUM(G271,G269,G268,G266,G251:G264)</f>
        <v>0</v>
      </c>
    </row>
    <row r="273" spans="1:8" s="17" customFormat="1" ht="16.5" thickBot="1" x14ac:dyDescent="0.3">
      <c r="A273" s="23"/>
      <c r="B273" s="23"/>
      <c r="C273" s="12"/>
      <c r="D273" s="13">
        <v>0.7</v>
      </c>
      <c r="E273" s="14">
        <v>0.39900000000000002</v>
      </c>
      <c r="F273" s="12"/>
      <c r="G273" s="12"/>
    </row>
    <row r="274" spans="1:8" s="17" customFormat="1" ht="16.5" thickBot="1" x14ac:dyDescent="0.3">
      <c r="A274" s="23"/>
      <c r="B274" s="23"/>
      <c r="C274" s="12"/>
      <c r="D274" s="12">
        <f>70%*E272</f>
        <v>159.6</v>
      </c>
      <c r="E274" s="15">
        <f>39.9%*E272</f>
        <v>90.971999999999994</v>
      </c>
      <c r="F274" s="15" t="s">
        <v>149</v>
      </c>
      <c r="G274" s="12" t="str">
        <f>IF(G272&gt;=D274,"Χαμηλή",IF(G272&lt;=E274,"Υψηλή","Μέση"))</f>
        <v>Υψηλή</v>
      </c>
    </row>
    <row r="275" spans="1:8" s="17" customFormat="1" ht="16.5" thickBot="1" x14ac:dyDescent="0.3">
      <c r="A275" s="23"/>
      <c r="B275" s="23"/>
      <c r="C275" s="12"/>
      <c r="D275" s="12"/>
      <c r="E275" s="12"/>
      <c r="F275" s="12"/>
      <c r="G275" s="12"/>
    </row>
    <row r="276" spans="1:8" s="17" customFormat="1" ht="49.5" customHeight="1" thickBot="1" x14ac:dyDescent="0.3">
      <c r="A276" s="51"/>
      <c r="B276" s="130" t="s">
        <v>78</v>
      </c>
      <c r="C276" s="130"/>
      <c r="D276" s="130"/>
      <c r="E276" s="130"/>
      <c r="F276" s="130"/>
      <c r="G276" s="130"/>
    </row>
    <row r="277" spans="1:8" s="17" customFormat="1" ht="16.5" thickBot="1" x14ac:dyDescent="0.3">
      <c r="A277" s="63"/>
      <c r="B277" s="138" t="s">
        <v>412</v>
      </c>
      <c r="C277" s="138"/>
      <c r="D277" s="138"/>
      <c r="E277" s="138"/>
      <c r="F277" s="138"/>
      <c r="G277" s="138"/>
    </row>
    <row r="278" spans="1:8" s="17" customFormat="1" ht="16.5" thickBot="1" x14ac:dyDescent="0.3">
      <c r="A278" s="56"/>
      <c r="B278" s="127" t="s">
        <v>413</v>
      </c>
      <c r="C278" s="127"/>
      <c r="D278" s="127"/>
      <c r="E278" s="127"/>
      <c r="F278" s="127"/>
      <c r="G278" s="127"/>
    </row>
    <row r="279" spans="1:8" s="17" customFormat="1" ht="32.25" thickBot="1" x14ac:dyDescent="0.3">
      <c r="A279" s="51" t="s">
        <v>414</v>
      </c>
      <c r="B279" s="25" t="s">
        <v>115</v>
      </c>
      <c r="C279" s="25">
        <v>0</v>
      </c>
      <c r="D279" s="25">
        <v>3</v>
      </c>
      <c r="E279" s="25">
        <v>6</v>
      </c>
      <c r="F279" s="26"/>
      <c r="G279" s="26"/>
    </row>
    <row r="280" spans="1:8" s="17" customFormat="1" ht="63.75" thickBot="1" x14ac:dyDescent="0.3">
      <c r="A280" s="51" t="s">
        <v>415</v>
      </c>
      <c r="B280" s="25" t="s">
        <v>116</v>
      </c>
      <c r="C280" s="25">
        <v>0</v>
      </c>
      <c r="D280" s="25">
        <v>9</v>
      </c>
      <c r="E280" s="25">
        <v>18</v>
      </c>
      <c r="F280" s="26"/>
      <c r="G280" s="26"/>
    </row>
    <row r="281" spans="1:8" s="17" customFormat="1" ht="32.25" thickBot="1" x14ac:dyDescent="0.3">
      <c r="A281" s="51" t="s">
        <v>416</v>
      </c>
      <c r="B281" s="25" t="s">
        <v>117</v>
      </c>
      <c r="C281" s="25">
        <v>0</v>
      </c>
      <c r="D281" s="25">
        <v>3</v>
      </c>
      <c r="E281" s="25">
        <f>IF(G281="NA",C284,H281)</f>
        <v>6</v>
      </c>
      <c r="F281" s="26"/>
      <c r="G281" s="26"/>
      <c r="H281" s="62">
        <v>6</v>
      </c>
    </row>
    <row r="282" spans="1:8" s="17" customFormat="1" ht="16.5" thickBot="1" x14ac:dyDescent="0.3">
      <c r="A282" s="56"/>
      <c r="B282" s="127" t="s">
        <v>417</v>
      </c>
      <c r="C282" s="127"/>
      <c r="D282" s="127"/>
      <c r="E282" s="127"/>
      <c r="F282" s="127"/>
      <c r="G282" s="127"/>
    </row>
    <row r="283" spans="1:8" s="17" customFormat="1" ht="16.5" customHeight="1" thickBot="1" x14ac:dyDescent="0.3">
      <c r="A283" s="56"/>
      <c r="B283" s="137" t="s">
        <v>118</v>
      </c>
      <c r="C283" s="137"/>
      <c r="D283" s="137"/>
      <c r="E283" s="137"/>
      <c r="F283" s="137"/>
      <c r="G283" s="137"/>
    </row>
    <row r="284" spans="1:8" s="17" customFormat="1" ht="48" thickBot="1" x14ac:dyDescent="0.3">
      <c r="A284" s="54" t="s">
        <v>418</v>
      </c>
      <c r="B284" s="25" t="s">
        <v>419</v>
      </c>
      <c r="C284" s="25">
        <v>0</v>
      </c>
      <c r="D284" s="25">
        <v>3</v>
      </c>
      <c r="E284" s="25">
        <v>6</v>
      </c>
      <c r="F284" s="26"/>
      <c r="G284" s="26"/>
    </row>
    <row r="285" spans="1:8" s="17" customFormat="1" ht="48" thickBot="1" x14ac:dyDescent="0.3">
      <c r="A285" s="51" t="s">
        <v>420</v>
      </c>
      <c r="B285" s="25" t="s">
        <v>119</v>
      </c>
      <c r="C285" s="25">
        <v>0</v>
      </c>
      <c r="D285" s="25">
        <v>9</v>
      </c>
      <c r="E285" s="25">
        <v>18</v>
      </c>
      <c r="F285" s="25"/>
      <c r="G285" s="25"/>
    </row>
    <row r="286" spans="1:8" s="17" customFormat="1" ht="16.5" thickBot="1" x14ac:dyDescent="0.3">
      <c r="A286" s="51" t="s">
        <v>421</v>
      </c>
      <c r="B286" s="25" t="s">
        <v>120</v>
      </c>
      <c r="C286" s="25">
        <v>0</v>
      </c>
      <c r="D286" s="25">
        <v>9</v>
      </c>
      <c r="E286" s="25">
        <v>18</v>
      </c>
      <c r="F286" s="26"/>
      <c r="G286" s="26"/>
    </row>
    <row r="287" spans="1:8" s="17" customFormat="1" ht="32.25" thickBot="1" x14ac:dyDescent="0.3">
      <c r="A287" s="51" t="s">
        <v>422</v>
      </c>
      <c r="B287" s="25" t="s">
        <v>423</v>
      </c>
      <c r="C287" s="25">
        <v>0</v>
      </c>
      <c r="D287" s="25">
        <v>9</v>
      </c>
      <c r="E287" s="25">
        <v>18</v>
      </c>
      <c r="F287" s="25"/>
      <c r="G287" s="25"/>
    </row>
    <row r="288" spans="1:8" s="17" customFormat="1" ht="16.5" thickBot="1" x14ac:dyDescent="0.3">
      <c r="A288" s="56"/>
      <c r="B288" s="137" t="s">
        <v>121</v>
      </c>
      <c r="C288" s="137"/>
      <c r="D288" s="137"/>
      <c r="E288" s="137"/>
      <c r="F288" s="137"/>
      <c r="G288" s="137"/>
    </row>
    <row r="289" spans="1:7" s="17" customFormat="1" thickBot="1" x14ac:dyDescent="0.3">
      <c r="A289" s="128" t="s">
        <v>424</v>
      </c>
      <c r="B289" s="139" t="s">
        <v>425</v>
      </c>
      <c r="C289" s="139">
        <v>0</v>
      </c>
      <c r="D289" s="139">
        <v>9</v>
      </c>
      <c r="E289" s="139">
        <v>18</v>
      </c>
      <c r="F289" s="140"/>
      <c r="G289" s="140"/>
    </row>
    <row r="290" spans="1:7" s="17" customFormat="1" thickBot="1" x14ac:dyDescent="0.3">
      <c r="A290" s="128"/>
      <c r="B290" s="139"/>
      <c r="C290" s="139"/>
      <c r="D290" s="139"/>
      <c r="E290" s="139"/>
      <c r="F290" s="140"/>
      <c r="G290" s="140"/>
    </row>
    <row r="291" spans="1:7" s="17" customFormat="1" ht="32.25" thickBot="1" x14ac:dyDescent="0.3">
      <c r="A291" s="51" t="s">
        <v>426</v>
      </c>
      <c r="B291" s="25" t="s">
        <v>122</v>
      </c>
      <c r="C291" s="25">
        <v>0</v>
      </c>
      <c r="D291" s="25">
        <v>9</v>
      </c>
      <c r="E291" s="25">
        <v>18</v>
      </c>
      <c r="F291" s="26"/>
      <c r="G291" s="26"/>
    </row>
    <row r="292" spans="1:7" s="17" customFormat="1" ht="16.5" thickBot="1" x14ac:dyDescent="0.3">
      <c r="A292" s="56"/>
      <c r="B292" s="137" t="s">
        <v>75</v>
      </c>
      <c r="C292" s="137"/>
      <c r="D292" s="137"/>
      <c r="E292" s="137"/>
      <c r="F292" s="137"/>
      <c r="G292" s="137"/>
    </row>
    <row r="293" spans="1:7" s="17" customFormat="1" ht="16.5" thickBot="1" x14ac:dyDescent="0.3">
      <c r="A293" s="51" t="s">
        <v>427</v>
      </c>
      <c r="B293" s="25" t="s">
        <v>114</v>
      </c>
      <c r="C293" s="25">
        <v>0</v>
      </c>
      <c r="D293" s="25">
        <v>18</v>
      </c>
      <c r="E293" s="25">
        <v>36</v>
      </c>
      <c r="F293" s="25"/>
      <c r="G293" s="25"/>
    </row>
    <row r="294" spans="1:7" s="17" customFormat="1" ht="16.5" thickBot="1" x14ac:dyDescent="0.3">
      <c r="A294" s="56"/>
      <c r="B294" s="137" t="s">
        <v>107</v>
      </c>
      <c r="C294" s="137"/>
      <c r="D294" s="137"/>
      <c r="E294" s="137"/>
      <c r="F294" s="137"/>
      <c r="G294" s="137"/>
    </row>
    <row r="295" spans="1:7" s="17" customFormat="1" ht="16.5" thickBot="1" x14ac:dyDescent="0.3">
      <c r="A295" s="51" t="s">
        <v>428</v>
      </c>
      <c r="B295" s="25" t="s">
        <v>123</v>
      </c>
      <c r="C295" s="25">
        <v>0</v>
      </c>
      <c r="D295" s="25">
        <v>18</v>
      </c>
      <c r="E295" s="25">
        <v>36</v>
      </c>
      <c r="F295" s="25"/>
      <c r="G295" s="25"/>
    </row>
    <row r="296" spans="1:7" s="17" customFormat="1" ht="16.5" thickBot="1" x14ac:dyDescent="0.3">
      <c r="A296" s="59"/>
      <c r="B296" s="60" t="s">
        <v>58</v>
      </c>
      <c r="C296" s="60"/>
      <c r="D296" s="60"/>
      <c r="E296" s="60">
        <f>SUM(E295,E293,E291,E289,E284:E287,E279:E281)</f>
        <v>198</v>
      </c>
      <c r="F296" s="60"/>
      <c r="G296" s="60">
        <f>SUM(G295,G293,G291,G289,G284:G287,G279:G281)</f>
        <v>0</v>
      </c>
    </row>
    <row r="297" spans="1:7" s="17" customFormat="1" ht="16.5" thickBot="1" x14ac:dyDescent="0.3">
      <c r="A297" s="23"/>
      <c r="B297" s="23"/>
      <c r="C297" s="12"/>
      <c r="D297" s="13">
        <v>0.7</v>
      </c>
      <c r="E297" s="14">
        <v>0.39900000000000002</v>
      </c>
      <c r="F297" s="12"/>
      <c r="G297" s="12"/>
    </row>
    <row r="298" spans="1:7" s="17" customFormat="1" ht="16.5" thickBot="1" x14ac:dyDescent="0.3">
      <c r="A298" s="23"/>
      <c r="B298" s="23"/>
      <c r="C298" s="12"/>
      <c r="D298" s="12">
        <f>70%*E296</f>
        <v>138.6</v>
      </c>
      <c r="E298" s="15">
        <f>39.9%*E296</f>
        <v>79.001999999999995</v>
      </c>
      <c r="F298" s="15" t="s">
        <v>149</v>
      </c>
      <c r="G298" s="12" t="str">
        <f>IF(G296&gt;=D298,"Χαμηλή",IF(G296&lt;=E298,"Υψηλή","Μέση"))</f>
        <v>Υψηλή</v>
      </c>
    </row>
    <row r="299" spans="1:7" s="17" customFormat="1" ht="16.5" thickBot="1" x14ac:dyDescent="0.3">
      <c r="A299" s="65"/>
      <c r="B299" s="60"/>
      <c r="C299" s="60"/>
      <c r="D299" s="60"/>
      <c r="E299" s="60"/>
      <c r="F299" s="60"/>
      <c r="G299" s="60"/>
    </row>
    <row r="300" spans="1:7" s="17" customFormat="1" ht="51" customHeight="1" thickBot="1" x14ac:dyDescent="0.3">
      <c r="A300" s="51"/>
      <c r="B300" s="130" t="s">
        <v>78</v>
      </c>
      <c r="C300" s="130"/>
      <c r="D300" s="130"/>
      <c r="E300" s="130"/>
      <c r="F300" s="130"/>
      <c r="G300" s="130"/>
    </row>
    <row r="301" spans="1:7" s="17" customFormat="1" ht="16.5" thickBot="1" x14ac:dyDescent="0.3">
      <c r="A301" s="63"/>
      <c r="B301" s="138" t="s">
        <v>429</v>
      </c>
      <c r="C301" s="138"/>
      <c r="D301" s="138"/>
      <c r="E301" s="138"/>
      <c r="F301" s="138"/>
      <c r="G301" s="138"/>
    </row>
    <row r="302" spans="1:7" s="17" customFormat="1" ht="16.5" thickBot="1" x14ac:dyDescent="0.3">
      <c r="A302" s="56"/>
      <c r="B302" s="127" t="s">
        <v>430</v>
      </c>
      <c r="C302" s="127"/>
      <c r="D302" s="127"/>
      <c r="E302" s="127"/>
      <c r="F302" s="127"/>
      <c r="G302" s="127"/>
    </row>
    <row r="303" spans="1:7" s="17" customFormat="1" ht="16.5" customHeight="1" thickBot="1" x14ac:dyDescent="0.3">
      <c r="A303" s="56"/>
      <c r="B303" s="137" t="s">
        <v>124</v>
      </c>
      <c r="C303" s="137"/>
      <c r="D303" s="137"/>
      <c r="E303" s="137"/>
      <c r="F303" s="137"/>
      <c r="G303" s="137"/>
    </row>
    <row r="304" spans="1:7" s="17" customFormat="1" ht="16.5" thickBot="1" x14ac:dyDescent="0.3">
      <c r="A304" s="51" t="s">
        <v>431</v>
      </c>
      <c r="B304" s="25" t="s">
        <v>432</v>
      </c>
      <c r="C304" s="25">
        <v>0</v>
      </c>
      <c r="D304" s="25">
        <v>3</v>
      </c>
      <c r="E304" s="25">
        <v>6</v>
      </c>
      <c r="F304" s="25"/>
      <c r="G304" s="25"/>
    </row>
    <row r="305" spans="1:7" s="68" customFormat="1" ht="32.25" thickBot="1" x14ac:dyDescent="0.3">
      <c r="A305" s="66" t="s">
        <v>433</v>
      </c>
      <c r="B305" s="67" t="s">
        <v>79</v>
      </c>
      <c r="C305" s="67">
        <v>0</v>
      </c>
      <c r="D305" s="67">
        <v>3</v>
      </c>
      <c r="E305" s="67">
        <v>6</v>
      </c>
      <c r="F305" s="67"/>
      <c r="G305" s="67"/>
    </row>
    <row r="306" spans="1:7" s="17" customFormat="1" ht="79.5" thickBot="1" x14ac:dyDescent="0.3">
      <c r="A306" s="51" t="s">
        <v>434</v>
      </c>
      <c r="B306" s="16" t="s">
        <v>435</v>
      </c>
      <c r="C306" s="25">
        <v>0</v>
      </c>
      <c r="D306" s="25">
        <v>3</v>
      </c>
      <c r="E306" s="25">
        <v>6</v>
      </c>
      <c r="F306" s="25"/>
      <c r="G306" s="25"/>
    </row>
    <row r="307" spans="1:7" s="17" customFormat="1" ht="63.75" thickBot="1" x14ac:dyDescent="0.3">
      <c r="A307" s="51" t="s">
        <v>436</v>
      </c>
      <c r="B307" s="16" t="s">
        <v>20</v>
      </c>
      <c r="C307" s="25">
        <v>0</v>
      </c>
      <c r="D307" s="25">
        <v>3</v>
      </c>
      <c r="E307" s="25">
        <v>6</v>
      </c>
      <c r="F307" s="25"/>
      <c r="G307" s="25"/>
    </row>
    <row r="308" spans="1:7" s="17" customFormat="1" ht="32.25" thickBot="1" x14ac:dyDescent="0.3">
      <c r="A308" s="51" t="s">
        <v>437</v>
      </c>
      <c r="B308" s="16" t="s">
        <v>21</v>
      </c>
      <c r="C308" s="25">
        <v>0</v>
      </c>
      <c r="D308" s="25">
        <v>3</v>
      </c>
      <c r="E308" s="25">
        <v>6</v>
      </c>
      <c r="F308" s="25"/>
      <c r="G308" s="25"/>
    </row>
    <row r="309" spans="1:7" s="69" customFormat="1" ht="32.25" thickBot="1" x14ac:dyDescent="0.3">
      <c r="A309" s="51" t="s">
        <v>438</v>
      </c>
      <c r="B309" s="16" t="s">
        <v>439</v>
      </c>
      <c r="C309" s="25">
        <v>0</v>
      </c>
      <c r="D309" s="25">
        <v>3</v>
      </c>
      <c r="E309" s="25">
        <v>6</v>
      </c>
      <c r="F309" s="25"/>
      <c r="G309" s="25"/>
    </row>
    <row r="310" spans="1:7" s="17" customFormat="1" ht="32.25" thickBot="1" x14ac:dyDescent="0.3">
      <c r="A310" s="51" t="s">
        <v>440</v>
      </c>
      <c r="B310" s="16" t="s">
        <v>441</v>
      </c>
      <c r="C310" s="25">
        <v>0</v>
      </c>
      <c r="D310" s="25">
        <v>3</v>
      </c>
      <c r="E310" s="25">
        <v>6</v>
      </c>
      <c r="F310" s="25"/>
      <c r="G310" s="25"/>
    </row>
    <row r="311" spans="1:7" s="17" customFormat="1" ht="32.25" thickBot="1" x14ac:dyDescent="0.3">
      <c r="A311" s="51" t="s">
        <v>442</v>
      </c>
      <c r="B311" s="16" t="s">
        <v>125</v>
      </c>
      <c r="C311" s="25">
        <v>0</v>
      </c>
      <c r="D311" s="25">
        <v>3</v>
      </c>
      <c r="E311" s="25">
        <v>6</v>
      </c>
      <c r="F311" s="25"/>
      <c r="G311" s="25"/>
    </row>
    <row r="312" spans="1:7" s="17" customFormat="1" ht="16.5" thickBot="1" x14ac:dyDescent="0.3">
      <c r="A312" s="51" t="s">
        <v>443</v>
      </c>
      <c r="B312" s="16" t="s">
        <v>22</v>
      </c>
      <c r="C312" s="25">
        <v>0</v>
      </c>
      <c r="D312" s="25">
        <v>3</v>
      </c>
      <c r="E312" s="25">
        <v>6</v>
      </c>
      <c r="F312" s="25"/>
      <c r="G312" s="25"/>
    </row>
    <row r="313" spans="1:7" s="17" customFormat="1" ht="16.5" thickBot="1" x14ac:dyDescent="0.3">
      <c r="A313" s="51" t="s">
        <v>444</v>
      </c>
      <c r="B313" s="16" t="s">
        <v>445</v>
      </c>
      <c r="C313" s="25">
        <v>0</v>
      </c>
      <c r="D313" s="25">
        <v>3</v>
      </c>
      <c r="E313" s="25">
        <v>6</v>
      </c>
      <c r="F313" s="25"/>
      <c r="G313" s="25"/>
    </row>
    <row r="314" spans="1:7" s="17" customFormat="1" ht="32.25" thickBot="1" x14ac:dyDescent="0.3">
      <c r="A314" s="51" t="s">
        <v>446</v>
      </c>
      <c r="B314" s="16" t="s">
        <v>23</v>
      </c>
      <c r="C314" s="25">
        <v>0</v>
      </c>
      <c r="D314" s="25">
        <v>3</v>
      </c>
      <c r="E314" s="25">
        <v>6</v>
      </c>
      <c r="F314" s="25"/>
      <c r="G314" s="25"/>
    </row>
    <row r="315" spans="1:7" s="17" customFormat="1" ht="16.5" thickBot="1" x14ac:dyDescent="0.3">
      <c r="A315" s="51" t="s">
        <v>447</v>
      </c>
      <c r="B315" s="16" t="s">
        <v>24</v>
      </c>
      <c r="C315" s="25">
        <v>0</v>
      </c>
      <c r="D315" s="25">
        <v>3</v>
      </c>
      <c r="E315" s="25">
        <v>6</v>
      </c>
      <c r="F315" s="25"/>
      <c r="G315" s="25"/>
    </row>
    <row r="316" spans="1:7" s="17" customFormat="1" ht="16.5" thickBot="1" x14ac:dyDescent="0.3">
      <c r="A316" s="51" t="s">
        <v>448</v>
      </c>
      <c r="B316" s="16" t="s">
        <v>25</v>
      </c>
      <c r="C316" s="25">
        <v>0</v>
      </c>
      <c r="D316" s="25">
        <v>3</v>
      </c>
      <c r="E316" s="25">
        <v>6</v>
      </c>
      <c r="F316" s="25"/>
      <c r="G316" s="25"/>
    </row>
    <row r="317" spans="1:7" s="17" customFormat="1" ht="16.5" thickBot="1" x14ac:dyDescent="0.3">
      <c r="A317" s="51" t="s">
        <v>449</v>
      </c>
      <c r="B317" s="25" t="s">
        <v>450</v>
      </c>
      <c r="C317" s="25">
        <v>0</v>
      </c>
      <c r="D317" s="25">
        <v>3</v>
      </c>
      <c r="E317" s="25">
        <v>6</v>
      </c>
      <c r="F317" s="25"/>
      <c r="G317" s="25"/>
    </row>
    <row r="318" spans="1:7" s="17" customFormat="1" ht="16.5" thickBot="1" x14ac:dyDescent="0.3">
      <c r="A318" s="56"/>
      <c r="B318" s="137" t="s">
        <v>88</v>
      </c>
      <c r="C318" s="137"/>
      <c r="D318" s="137"/>
      <c r="E318" s="137"/>
      <c r="F318" s="137"/>
      <c r="G318" s="137"/>
    </row>
    <row r="319" spans="1:7" s="17" customFormat="1" ht="16.5" thickBot="1" x14ac:dyDescent="0.3">
      <c r="A319" s="51" t="s">
        <v>451</v>
      </c>
      <c r="B319" s="25" t="s">
        <v>452</v>
      </c>
      <c r="C319" s="25">
        <v>0</v>
      </c>
      <c r="D319" s="25">
        <v>18</v>
      </c>
      <c r="E319" s="25">
        <v>36</v>
      </c>
      <c r="F319" s="25"/>
      <c r="G319" s="25"/>
    </row>
    <row r="320" spans="1:7" s="17" customFormat="1" ht="16.5" thickBot="1" x14ac:dyDescent="0.3">
      <c r="A320" s="56"/>
      <c r="B320" s="137" t="s">
        <v>90</v>
      </c>
      <c r="C320" s="137"/>
      <c r="D320" s="137"/>
      <c r="E320" s="137"/>
      <c r="F320" s="137"/>
      <c r="G320" s="137"/>
    </row>
    <row r="321" spans="1:7" s="17" customFormat="1" ht="16.5" thickBot="1" x14ac:dyDescent="0.3">
      <c r="A321" s="51" t="s">
        <v>453</v>
      </c>
      <c r="B321" s="25" t="s">
        <v>91</v>
      </c>
      <c r="C321" s="25">
        <v>0</v>
      </c>
      <c r="D321" s="25">
        <v>18</v>
      </c>
      <c r="E321" s="25">
        <v>36</v>
      </c>
      <c r="F321" s="25"/>
      <c r="G321" s="25"/>
    </row>
    <row r="322" spans="1:7" s="17" customFormat="1" ht="16.5" thickBot="1" x14ac:dyDescent="0.3">
      <c r="A322" s="51"/>
      <c r="B322" s="130" t="s">
        <v>78</v>
      </c>
      <c r="C322" s="130"/>
      <c r="D322" s="130"/>
      <c r="E322" s="130"/>
      <c r="F322" s="130"/>
      <c r="G322" s="130"/>
    </row>
    <row r="323" spans="1:7" s="17" customFormat="1" ht="16.5" thickBot="1" x14ac:dyDescent="0.3">
      <c r="A323" s="56"/>
      <c r="B323" s="127" t="s">
        <v>454</v>
      </c>
      <c r="C323" s="127"/>
      <c r="D323" s="127"/>
      <c r="E323" s="127"/>
      <c r="F323" s="127"/>
      <c r="G323" s="127"/>
    </row>
    <row r="324" spans="1:7" s="17" customFormat="1" ht="16.5" thickBot="1" x14ac:dyDescent="0.3">
      <c r="A324" s="51" t="s">
        <v>455</v>
      </c>
      <c r="B324" s="16" t="s">
        <v>26</v>
      </c>
      <c r="C324" s="25">
        <v>0</v>
      </c>
      <c r="D324" s="25">
        <v>3</v>
      </c>
      <c r="E324" s="25">
        <v>6</v>
      </c>
      <c r="F324" s="25"/>
      <c r="G324" s="25"/>
    </row>
    <row r="325" spans="1:7" s="17" customFormat="1" ht="48" thickBot="1" x14ac:dyDescent="0.3">
      <c r="A325" s="51" t="s">
        <v>456</v>
      </c>
      <c r="B325" s="16" t="s">
        <v>126</v>
      </c>
      <c r="C325" s="25">
        <v>0</v>
      </c>
      <c r="D325" s="25">
        <v>3</v>
      </c>
      <c r="E325" s="25">
        <v>6</v>
      </c>
      <c r="F325" s="25"/>
      <c r="G325" s="25"/>
    </row>
    <row r="326" spans="1:7" s="17" customFormat="1" ht="48" thickBot="1" x14ac:dyDescent="0.3">
      <c r="A326" s="51" t="s">
        <v>457</v>
      </c>
      <c r="B326" s="16" t="s">
        <v>127</v>
      </c>
      <c r="C326" s="25">
        <v>0</v>
      </c>
      <c r="D326" s="25">
        <v>3</v>
      </c>
      <c r="E326" s="25">
        <v>6</v>
      </c>
      <c r="F326" s="25"/>
      <c r="G326" s="25"/>
    </row>
    <row r="327" spans="1:7" s="17" customFormat="1" ht="16.5" thickBot="1" x14ac:dyDescent="0.3">
      <c r="A327" s="59"/>
      <c r="B327" s="60" t="s">
        <v>458</v>
      </c>
      <c r="C327" s="60"/>
      <c r="D327" s="60"/>
      <c r="E327" s="60">
        <f>SUM(E324:E326,E321,E319,E304:E317)</f>
        <v>174</v>
      </c>
      <c r="F327" s="60">
        <f>SUM(F322:F326,F319:F320,F307:F316)</f>
        <v>0</v>
      </c>
      <c r="G327" s="60">
        <f>SUM(G325:G326,G322:G323,G319:G320,G294:G317)</f>
        <v>0</v>
      </c>
    </row>
    <row r="328" spans="1:7" s="17" customFormat="1" ht="16.5" thickBot="1" x14ac:dyDescent="0.3">
      <c r="A328" s="23"/>
      <c r="B328" s="23"/>
      <c r="C328" s="12"/>
      <c r="D328" s="13">
        <v>0.7</v>
      </c>
      <c r="E328" s="14">
        <v>0.39900000000000002</v>
      </c>
      <c r="F328" s="12"/>
      <c r="G328" s="12"/>
    </row>
    <row r="329" spans="1:7" s="17" customFormat="1" ht="16.5" thickBot="1" x14ac:dyDescent="0.3">
      <c r="A329" s="23"/>
      <c r="B329" s="23"/>
      <c r="C329" s="12"/>
      <c r="D329" s="12">
        <f>70%*E327</f>
        <v>121.8</v>
      </c>
      <c r="E329" s="15">
        <f>39.9%*E327</f>
        <v>69.425999999999988</v>
      </c>
      <c r="F329" s="15" t="s">
        <v>149</v>
      </c>
      <c r="G329" s="12" t="str">
        <f>IF(G327&gt;=D329,"Χαμηλή",IF(G327&lt;=E329,"Υψηλή","Μέση"))</f>
        <v>Υψηλή</v>
      </c>
    </row>
    <row r="330" spans="1:7" s="17" customFormat="1" ht="16.5" thickBot="1" x14ac:dyDescent="0.3">
      <c r="A330" s="23"/>
      <c r="B330" s="23"/>
      <c r="C330" s="12"/>
      <c r="D330" s="12"/>
      <c r="E330" s="12"/>
      <c r="F330" s="12"/>
      <c r="G330" s="12"/>
    </row>
    <row r="331" spans="1:7" s="17" customFormat="1" ht="53.25" customHeight="1" thickBot="1" x14ac:dyDescent="0.3">
      <c r="A331" s="51"/>
      <c r="B331" s="130" t="s">
        <v>78</v>
      </c>
      <c r="C331" s="130"/>
      <c r="D331" s="130"/>
      <c r="E331" s="130"/>
      <c r="F331" s="130"/>
      <c r="G331" s="130"/>
    </row>
    <row r="332" spans="1:7" s="17" customFormat="1" ht="16.5" thickBot="1" x14ac:dyDescent="0.3">
      <c r="A332" s="63"/>
      <c r="B332" s="138" t="s">
        <v>459</v>
      </c>
      <c r="C332" s="138"/>
      <c r="D332" s="138"/>
      <c r="E332" s="138"/>
      <c r="F332" s="138"/>
      <c r="G332" s="138"/>
    </row>
    <row r="333" spans="1:7" s="17" customFormat="1" ht="16.5" thickBot="1" x14ac:dyDescent="0.3">
      <c r="A333" s="56"/>
      <c r="B333" s="127" t="s">
        <v>460</v>
      </c>
      <c r="C333" s="127"/>
      <c r="D333" s="127"/>
      <c r="E333" s="127"/>
      <c r="F333" s="127"/>
      <c r="G333" s="127"/>
    </row>
    <row r="334" spans="1:7" s="17" customFormat="1" ht="48" thickBot="1" x14ac:dyDescent="0.3">
      <c r="A334" s="54" t="s">
        <v>461</v>
      </c>
      <c r="B334" s="64" t="s">
        <v>480</v>
      </c>
      <c r="C334" s="25">
        <v>0</v>
      </c>
      <c r="D334" s="25">
        <v>18</v>
      </c>
      <c r="E334" s="25">
        <v>36</v>
      </c>
      <c r="F334" s="25"/>
      <c r="G334" s="25">
        <v>18</v>
      </c>
    </row>
    <row r="335" spans="1:7" s="17" customFormat="1" ht="72" customHeight="1" thickBot="1" x14ac:dyDescent="0.3">
      <c r="A335" s="51" t="s">
        <v>462</v>
      </c>
      <c r="B335" s="64" t="s">
        <v>481</v>
      </c>
      <c r="C335" s="25">
        <v>0</v>
      </c>
      <c r="D335" s="25">
        <v>18</v>
      </c>
      <c r="E335" s="25">
        <v>36</v>
      </c>
      <c r="F335" s="25"/>
      <c r="G335" s="25">
        <v>18</v>
      </c>
    </row>
    <row r="336" spans="1:7" s="17" customFormat="1" ht="88.5" customHeight="1" thickBot="1" x14ac:dyDescent="0.3">
      <c r="A336" s="51" t="s">
        <v>463</v>
      </c>
      <c r="B336" s="64" t="s">
        <v>482</v>
      </c>
      <c r="C336" s="64">
        <v>0</v>
      </c>
      <c r="D336" s="64">
        <v>9</v>
      </c>
      <c r="E336" s="64">
        <v>18</v>
      </c>
      <c r="F336" s="64"/>
      <c r="G336" s="64"/>
    </row>
    <row r="337" spans="1:7" s="17" customFormat="1" ht="95.25" thickBot="1" x14ac:dyDescent="0.3">
      <c r="A337" s="51" t="s">
        <v>464</v>
      </c>
      <c r="B337" s="64" t="s">
        <v>483</v>
      </c>
      <c r="C337" s="25">
        <v>0</v>
      </c>
      <c r="D337" s="25">
        <v>9</v>
      </c>
      <c r="E337" s="25">
        <v>18</v>
      </c>
      <c r="F337" s="26"/>
      <c r="G337" s="26">
        <v>9</v>
      </c>
    </row>
    <row r="338" spans="1:7" s="17" customFormat="1" ht="63.75" thickBot="1" x14ac:dyDescent="0.3">
      <c r="A338" s="51" t="s">
        <v>465</v>
      </c>
      <c r="B338" s="64" t="s">
        <v>484</v>
      </c>
      <c r="C338" s="25">
        <v>0</v>
      </c>
      <c r="D338" s="25">
        <v>18</v>
      </c>
      <c r="E338" s="25">
        <v>36</v>
      </c>
      <c r="F338" s="25"/>
      <c r="G338" s="25">
        <v>18</v>
      </c>
    </row>
    <row r="339" spans="1:7" s="17" customFormat="1" ht="48" thickBot="1" x14ac:dyDescent="0.3">
      <c r="A339" s="51" t="s">
        <v>466</v>
      </c>
      <c r="B339" s="64" t="s">
        <v>485</v>
      </c>
      <c r="C339" s="25">
        <v>0</v>
      </c>
      <c r="D339" s="25">
        <v>3</v>
      </c>
      <c r="E339" s="25">
        <v>6</v>
      </c>
      <c r="F339" s="26"/>
      <c r="G339" s="26">
        <v>3</v>
      </c>
    </row>
    <row r="340" spans="1:7" s="17" customFormat="1" ht="16.5" thickBot="1" x14ac:dyDescent="0.3">
      <c r="A340" s="56"/>
      <c r="B340" s="127" t="s">
        <v>467</v>
      </c>
      <c r="C340" s="127"/>
      <c r="D340" s="127"/>
      <c r="E340" s="127"/>
      <c r="F340" s="127"/>
      <c r="G340" s="127"/>
    </row>
    <row r="341" spans="1:7" s="17" customFormat="1" ht="16.5" thickBot="1" x14ac:dyDescent="0.3">
      <c r="A341" s="51" t="s">
        <v>468</v>
      </c>
      <c r="B341" s="25" t="s">
        <v>128</v>
      </c>
      <c r="C341" s="25">
        <v>0</v>
      </c>
      <c r="D341" s="25">
        <v>3</v>
      </c>
      <c r="E341" s="25">
        <v>6</v>
      </c>
      <c r="F341" s="25"/>
      <c r="G341" s="25">
        <v>3</v>
      </c>
    </row>
    <row r="342" spans="1:7" s="17" customFormat="1" ht="32.25" thickBot="1" x14ac:dyDescent="0.3">
      <c r="A342" s="51" t="s">
        <v>469</v>
      </c>
      <c r="B342" s="25" t="s">
        <v>129</v>
      </c>
      <c r="C342" s="25">
        <v>0</v>
      </c>
      <c r="D342" s="25">
        <v>3</v>
      </c>
      <c r="E342" s="25">
        <v>6</v>
      </c>
      <c r="F342" s="25"/>
      <c r="G342" s="25">
        <v>6</v>
      </c>
    </row>
    <row r="343" spans="1:7" s="17" customFormat="1" ht="48" thickBot="1" x14ac:dyDescent="0.3">
      <c r="A343" s="51" t="s">
        <v>470</v>
      </c>
      <c r="B343" s="25" t="s">
        <v>130</v>
      </c>
      <c r="C343" s="25">
        <v>0</v>
      </c>
      <c r="D343" s="25">
        <v>3</v>
      </c>
      <c r="E343" s="25">
        <v>6</v>
      </c>
      <c r="F343" s="25"/>
      <c r="G343" s="25">
        <v>6</v>
      </c>
    </row>
    <row r="344" spans="1:7" s="17" customFormat="1" ht="32.25" thickBot="1" x14ac:dyDescent="0.3">
      <c r="A344" s="51" t="s">
        <v>471</v>
      </c>
      <c r="B344" s="25" t="s">
        <v>131</v>
      </c>
      <c r="C344" s="25">
        <v>0</v>
      </c>
      <c r="D344" s="25">
        <v>3</v>
      </c>
      <c r="E344" s="25">
        <v>6</v>
      </c>
      <c r="F344" s="26"/>
      <c r="G344" s="26">
        <v>3</v>
      </c>
    </row>
    <row r="345" spans="1:7" s="17" customFormat="1" ht="32.25" thickBot="1" x14ac:dyDescent="0.3">
      <c r="A345" s="51" t="s">
        <v>472</v>
      </c>
      <c r="B345" s="25" t="s">
        <v>132</v>
      </c>
      <c r="C345" s="25">
        <v>0</v>
      </c>
      <c r="D345" s="25">
        <v>3</v>
      </c>
      <c r="E345" s="25">
        <v>6</v>
      </c>
      <c r="F345" s="25"/>
      <c r="G345" s="25">
        <v>3</v>
      </c>
    </row>
    <row r="346" spans="1:7" s="17" customFormat="1" ht="16.5" thickBot="1" x14ac:dyDescent="0.3">
      <c r="A346" s="59"/>
      <c r="B346" s="60" t="s">
        <v>473</v>
      </c>
      <c r="C346" s="60"/>
      <c r="D346" s="60"/>
      <c r="E346" s="60">
        <f>SUM(E341:E345,E334:E339)</f>
        <v>180</v>
      </c>
      <c r="F346" s="60"/>
      <c r="G346" s="60">
        <f>SUM(G341:G345,G334:G339)</f>
        <v>87</v>
      </c>
    </row>
    <row r="347" spans="1:7" s="17" customFormat="1" ht="16.5" thickBot="1" x14ac:dyDescent="0.3">
      <c r="A347" s="23"/>
      <c r="B347" s="23"/>
      <c r="C347" s="12"/>
      <c r="D347" s="13">
        <v>0.7</v>
      </c>
      <c r="E347" s="14">
        <v>0.39900000000000002</v>
      </c>
      <c r="F347" s="12"/>
      <c r="G347" s="12"/>
    </row>
    <row r="348" spans="1:7" s="17" customFormat="1" ht="16.5" thickBot="1" x14ac:dyDescent="0.3">
      <c r="A348" s="23"/>
      <c r="B348" s="23"/>
      <c r="C348" s="12"/>
      <c r="D348" s="12">
        <f>70%*E346</f>
        <v>125.99999999999999</v>
      </c>
      <c r="E348" s="15">
        <f>39.9%*E346</f>
        <v>71.819999999999993</v>
      </c>
      <c r="F348" s="15" t="s">
        <v>149</v>
      </c>
      <c r="G348" s="12" t="str">
        <f>IF(G346&gt;=D348,"Χαμηλή",IF(G346&lt;=E348,"Υψηλή","Μέση"))</f>
        <v>Μέση</v>
      </c>
    </row>
    <row r="349" spans="1:7" s="17" customFormat="1" ht="16.5" thickBot="1" x14ac:dyDescent="0.3">
      <c r="A349" s="23"/>
      <c r="B349" s="23"/>
      <c r="C349" s="12"/>
      <c r="D349" s="12"/>
      <c r="E349" s="12"/>
      <c r="F349" s="12"/>
      <c r="G349" s="12"/>
    </row>
    <row r="350" spans="1:7" s="17" customFormat="1" ht="15" customHeight="1" thickBot="1" x14ac:dyDescent="0.3">
      <c r="A350" s="128"/>
      <c r="B350" s="130" t="s">
        <v>78</v>
      </c>
      <c r="C350" s="130"/>
      <c r="D350" s="130"/>
      <c r="E350" s="130"/>
      <c r="F350" s="130"/>
      <c r="G350" s="130"/>
    </row>
    <row r="351" spans="1:7" s="17" customFormat="1" ht="15" customHeight="1" thickBot="1" x14ac:dyDescent="0.3">
      <c r="A351" s="128"/>
      <c r="B351" s="130"/>
      <c r="C351" s="130"/>
      <c r="D351" s="130"/>
      <c r="E351" s="130"/>
      <c r="F351" s="130"/>
      <c r="G351" s="130"/>
    </row>
    <row r="352" spans="1:7" s="17" customFormat="1" ht="15.75" customHeight="1" thickBot="1" x14ac:dyDescent="0.3">
      <c r="A352" s="129"/>
      <c r="B352" s="130"/>
      <c r="C352" s="130"/>
      <c r="D352" s="130"/>
      <c r="E352" s="130"/>
      <c r="F352" s="130"/>
      <c r="G352" s="130"/>
    </row>
    <row r="353" spans="1:7" s="17" customFormat="1" ht="15.75" customHeight="1" x14ac:dyDescent="0.25">
      <c r="A353" s="70"/>
      <c r="B353" s="71"/>
      <c r="C353" s="71"/>
      <c r="D353" s="71"/>
      <c r="E353" s="71"/>
      <c r="F353" s="71"/>
      <c r="G353" s="71"/>
    </row>
    <row r="354" spans="1:7" s="72" customFormat="1" ht="16.5" thickBot="1" x14ac:dyDescent="0.3">
      <c r="A354" s="30"/>
      <c r="B354" s="31"/>
      <c r="C354" s="31"/>
      <c r="D354" s="31"/>
      <c r="E354" s="31"/>
      <c r="F354" s="31"/>
      <c r="G354" s="31"/>
    </row>
    <row r="355" spans="1:7" s="17" customFormat="1" ht="30" customHeight="1" thickBot="1" x14ac:dyDescent="0.3">
      <c r="A355" s="30"/>
      <c r="B355" s="73" t="s">
        <v>48</v>
      </c>
      <c r="C355" s="74" t="str">
        <f>$G$89</f>
        <v>Υψηλή</v>
      </c>
      <c r="D355" s="131" t="s">
        <v>149</v>
      </c>
      <c r="E355" s="31"/>
      <c r="F355" s="31"/>
      <c r="G355" s="31"/>
    </row>
    <row r="356" spans="1:7" s="17" customFormat="1" ht="16.5" thickBot="1" x14ac:dyDescent="0.3">
      <c r="A356" s="30"/>
      <c r="B356" s="73" t="s">
        <v>51</v>
      </c>
      <c r="C356" s="74" t="str">
        <f>$G$135</f>
        <v>Υψηλή</v>
      </c>
      <c r="D356" s="132"/>
      <c r="E356" s="31"/>
      <c r="F356" s="31"/>
      <c r="G356" s="31"/>
    </row>
    <row r="357" spans="1:7" s="17" customFormat="1" ht="16.5" thickBot="1" x14ac:dyDescent="0.3">
      <c r="A357" s="30"/>
      <c r="B357" s="73" t="s">
        <v>54</v>
      </c>
      <c r="C357" s="74" t="str">
        <f>$G$162</f>
        <v>Υψηλή</v>
      </c>
      <c r="D357" s="132"/>
      <c r="E357" s="31"/>
      <c r="F357" s="31"/>
      <c r="G357" s="31"/>
    </row>
    <row r="358" spans="1:7" s="17" customFormat="1" ht="16.5" thickBot="1" x14ac:dyDescent="0.3">
      <c r="A358" s="30"/>
      <c r="B358" s="73" t="s">
        <v>53</v>
      </c>
      <c r="C358" s="74" t="str">
        <f>$G$180</f>
        <v>Υψηλή</v>
      </c>
      <c r="D358" s="132"/>
      <c r="E358" s="31"/>
      <c r="F358" s="31"/>
      <c r="G358" s="31"/>
    </row>
    <row r="359" spans="1:7" s="17" customFormat="1" ht="16.5" thickBot="1" x14ac:dyDescent="0.3">
      <c r="A359" s="30"/>
      <c r="B359" s="73" t="s">
        <v>56</v>
      </c>
      <c r="C359" s="74" t="str">
        <f>$G$215</f>
        <v>Υψηλή</v>
      </c>
      <c r="D359" s="132"/>
      <c r="E359" s="31"/>
      <c r="F359" s="31"/>
      <c r="G359" s="31"/>
    </row>
    <row r="360" spans="1:7" s="17" customFormat="1" ht="16.5" thickBot="1" x14ac:dyDescent="0.3">
      <c r="A360" s="32"/>
      <c r="B360" s="73" t="s">
        <v>55</v>
      </c>
      <c r="C360" s="75" t="str">
        <f>$G$239</f>
        <v>Υψηλή</v>
      </c>
      <c r="D360" s="132"/>
      <c r="E360" s="33"/>
      <c r="F360" s="34"/>
      <c r="G360" s="34"/>
    </row>
    <row r="361" spans="1:7" s="17" customFormat="1" ht="16.5" thickBot="1" x14ac:dyDescent="0.3">
      <c r="A361" s="32"/>
      <c r="B361" s="73" t="s">
        <v>57</v>
      </c>
      <c r="C361" s="75" t="str">
        <f>$G$274</f>
        <v>Υψηλή</v>
      </c>
      <c r="D361" s="132"/>
      <c r="E361" s="35"/>
      <c r="F361" s="35"/>
      <c r="G361" s="34"/>
    </row>
    <row r="362" spans="1:7" s="17" customFormat="1" ht="16.5" thickBot="1" x14ac:dyDescent="0.3">
      <c r="A362" s="30"/>
      <c r="B362" s="73" t="s">
        <v>58</v>
      </c>
      <c r="C362" s="74" t="str">
        <f>$G$298</f>
        <v>Υψηλή</v>
      </c>
      <c r="D362" s="132"/>
      <c r="E362" s="31"/>
      <c r="F362" s="31"/>
      <c r="G362" s="31"/>
    </row>
    <row r="363" spans="1:7" s="17" customFormat="1" ht="16.5" thickBot="1" x14ac:dyDescent="0.3">
      <c r="A363" s="32"/>
      <c r="B363" s="73" t="s">
        <v>458</v>
      </c>
      <c r="C363" s="75" t="str">
        <f>$G$329</f>
        <v>Υψηλή</v>
      </c>
      <c r="D363" s="132"/>
      <c r="E363" s="33"/>
      <c r="F363" s="34"/>
      <c r="G363" s="34"/>
    </row>
    <row r="364" spans="1:7" s="17" customFormat="1" ht="16.5" thickBot="1" x14ac:dyDescent="0.3">
      <c r="A364" s="28"/>
      <c r="B364" s="73" t="s">
        <v>473</v>
      </c>
      <c r="C364" s="75" t="str">
        <f>$G$348</f>
        <v>Μέση</v>
      </c>
      <c r="D364" s="133"/>
      <c r="E364" s="35"/>
      <c r="F364" s="35"/>
      <c r="G364" s="34"/>
    </row>
    <row r="365" spans="1:7" x14ac:dyDescent="0.25">
      <c r="A365" s="76"/>
      <c r="B365" s="1"/>
    </row>
    <row r="366" spans="1:7" x14ac:dyDescent="0.25">
      <c r="A366" s="77"/>
      <c r="B366" s="134"/>
      <c r="C366" s="135"/>
      <c r="D366" s="135"/>
      <c r="E366" s="135"/>
      <c r="F366" s="135"/>
      <c r="G366" s="136"/>
    </row>
    <row r="367" spans="1:7" x14ac:dyDescent="0.25">
      <c r="A367" s="77"/>
      <c r="B367" s="36" t="s">
        <v>133</v>
      </c>
      <c r="C367" s="40"/>
      <c r="D367" s="40"/>
      <c r="E367" s="40"/>
      <c r="F367" s="40"/>
      <c r="G367" s="41"/>
    </row>
    <row r="368" spans="1:7" x14ac:dyDescent="0.25">
      <c r="A368" s="77"/>
      <c r="B368" s="37"/>
      <c r="C368" s="40"/>
      <c r="D368" s="40"/>
      <c r="E368" s="40"/>
      <c r="F368" s="40"/>
      <c r="G368" s="41"/>
    </row>
    <row r="369" spans="1:7" x14ac:dyDescent="0.25">
      <c r="A369" s="77"/>
      <c r="B369" s="38" t="s">
        <v>134</v>
      </c>
      <c r="C369" s="40"/>
      <c r="D369" s="40"/>
      <c r="E369" s="40"/>
      <c r="F369" s="40"/>
      <c r="G369" s="41"/>
    </row>
    <row r="370" spans="1:7" x14ac:dyDescent="0.25">
      <c r="A370" s="77"/>
      <c r="B370" s="38"/>
      <c r="C370" s="40"/>
      <c r="D370" s="40"/>
      <c r="E370" s="40"/>
      <c r="F370" s="40"/>
      <c r="G370" s="41"/>
    </row>
    <row r="371" spans="1:7" ht="15.75" customHeight="1" x14ac:dyDescent="0.25">
      <c r="A371" s="77"/>
      <c r="B371" s="121" t="s">
        <v>135</v>
      </c>
      <c r="C371" s="122"/>
      <c r="D371" s="122"/>
      <c r="E371" s="122"/>
      <c r="F371" s="122"/>
      <c r="G371" s="123"/>
    </row>
    <row r="372" spans="1:7" x14ac:dyDescent="0.25">
      <c r="A372" s="77"/>
      <c r="B372" s="103"/>
      <c r="C372" s="104"/>
      <c r="D372" s="104"/>
      <c r="E372" s="104"/>
      <c r="F372" s="104"/>
      <c r="G372" s="105"/>
    </row>
    <row r="373" spans="1:7" ht="15.75" customHeight="1" x14ac:dyDescent="0.25">
      <c r="A373" s="77"/>
      <c r="B373" s="121" t="s">
        <v>136</v>
      </c>
      <c r="C373" s="122"/>
      <c r="D373" s="122"/>
      <c r="E373" s="122"/>
      <c r="F373" s="122"/>
      <c r="G373" s="123"/>
    </row>
    <row r="374" spans="1:7" x14ac:dyDescent="0.25">
      <c r="A374" s="77"/>
      <c r="B374" s="103"/>
      <c r="C374" s="104"/>
      <c r="D374" s="104"/>
      <c r="E374" s="104"/>
      <c r="F374" s="104"/>
      <c r="G374" s="105"/>
    </row>
    <row r="375" spans="1:7" ht="16.5" customHeight="1" x14ac:dyDescent="0.25">
      <c r="A375" s="77"/>
      <c r="B375" s="121" t="s">
        <v>137</v>
      </c>
      <c r="C375" s="122"/>
      <c r="D375" s="122"/>
      <c r="E375" s="122"/>
      <c r="F375" s="122"/>
      <c r="G375" s="123"/>
    </row>
    <row r="376" spans="1:7" x14ac:dyDescent="0.25">
      <c r="A376" s="77"/>
      <c r="B376" s="103"/>
      <c r="C376" s="104"/>
      <c r="D376" s="104"/>
      <c r="E376" s="104"/>
      <c r="F376" s="104"/>
      <c r="G376" s="105"/>
    </row>
    <row r="377" spans="1:7" ht="15.75" customHeight="1" x14ac:dyDescent="0.25">
      <c r="A377" s="77"/>
      <c r="B377" s="109" t="s">
        <v>138</v>
      </c>
      <c r="C377" s="110"/>
      <c r="D377" s="110"/>
      <c r="E377" s="110"/>
      <c r="F377" s="110"/>
      <c r="G377" s="111"/>
    </row>
    <row r="378" spans="1:7" ht="15.75" customHeight="1" x14ac:dyDescent="0.25">
      <c r="A378" s="77"/>
      <c r="B378" s="103" t="s">
        <v>28</v>
      </c>
      <c r="C378" s="104"/>
      <c r="D378" s="104"/>
      <c r="E378" s="104"/>
      <c r="F378" s="104"/>
      <c r="G378" s="105"/>
    </row>
    <row r="379" spans="1:7" ht="31.5" customHeight="1" x14ac:dyDescent="0.25">
      <c r="A379" s="77"/>
      <c r="B379" s="121" t="s">
        <v>474</v>
      </c>
      <c r="C379" s="122"/>
      <c r="D379" s="122"/>
      <c r="E379" s="122"/>
      <c r="F379" s="122"/>
      <c r="G379" s="123"/>
    </row>
    <row r="380" spans="1:7" ht="16.5" customHeight="1" x14ac:dyDescent="0.25">
      <c r="A380" s="77"/>
      <c r="B380" s="103"/>
      <c r="C380" s="104"/>
      <c r="D380" s="104"/>
      <c r="E380" s="104"/>
      <c r="F380" s="104"/>
      <c r="G380" s="105"/>
    </row>
    <row r="381" spans="1:7" ht="42.75" customHeight="1" x14ac:dyDescent="0.25">
      <c r="A381" s="77"/>
      <c r="B381" s="121" t="s">
        <v>475</v>
      </c>
      <c r="C381" s="122"/>
      <c r="D381" s="122"/>
      <c r="E381" s="122"/>
      <c r="F381" s="122"/>
      <c r="G381" s="123"/>
    </row>
    <row r="382" spans="1:7" ht="45" customHeight="1" x14ac:dyDescent="0.25">
      <c r="A382" s="77"/>
      <c r="B382" s="124" t="s">
        <v>476</v>
      </c>
      <c r="C382" s="125"/>
      <c r="D382" s="125"/>
      <c r="E382" s="125"/>
      <c r="F382" s="125"/>
      <c r="G382" s="126"/>
    </row>
    <row r="383" spans="1:7" x14ac:dyDescent="0.25">
      <c r="A383" s="77"/>
      <c r="B383" s="103"/>
      <c r="C383" s="104"/>
      <c r="D383" s="104"/>
      <c r="E383" s="104"/>
      <c r="F383" s="104"/>
      <c r="G383" s="105"/>
    </row>
    <row r="384" spans="1:7" ht="31.5" customHeight="1" x14ac:dyDescent="0.25">
      <c r="A384" s="77"/>
      <c r="B384" s="106" t="s">
        <v>477</v>
      </c>
      <c r="C384" s="107"/>
      <c r="D384" s="107"/>
      <c r="E384" s="107"/>
      <c r="F384" s="107"/>
      <c r="G384" s="108"/>
    </row>
    <row r="385" spans="1:7" ht="31.5" customHeight="1" x14ac:dyDescent="0.25">
      <c r="A385" s="77"/>
      <c r="B385" s="109" t="s">
        <v>478</v>
      </c>
      <c r="C385" s="110"/>
      <c r="D385" s="110"/>
      <c r="E385" s="110"/>
      <c r="F385" s="110"/>
      <c r="G385" s="111"/>
    </row>
    <row r="386" spans="1:7" ht="51" customHeight="1" x14ac:dyDescent="0.25">
      <c r="A386" s="77"/>
      <c r="B386" s="112" t="s">
        <v>479</v>
      </c>
      <c r="C386" s="113"/>
      <c r="D386" s="113"/>
      <c r="E386" s="113"/>
      <c r="F386" s="113"/>
      <c r="G386" s="114"/>
    </row>
    <row r="387" spans="1:7" s="29" customFormat="1" x14ac:dyDescent="0.25">
      <c r="A387" s="28"/>
      <c r="B387" s="115" t="s">
        <v>141</v>
      </c>
      <c r="C387" s="116"/>
      <c r="D387" s="116"/>
      <c r="E387" s="116"/>
      <c r="F387" s="116"/>
      <c r="G387" s="117"/>
    </row>
    <row r="388" spans="1:7" x14ac:dyDescent="0.25">
      <c r="A388" s="28"/>
      <c r="B388" s="118" t="s">
        <v>142</v>
      </c>
      <c r="C388" s="119"/>
      <c r="D388" s="119"/>
      <c r="E388" s="119"/>
      <c r="F388" s="119"/>
      <c r="G388" s="120"/>
    </row>
    <row r="389" spans="1:7" ht="42.75" customHeight="1" x14ac:dyDescent="0.25">
      <c r="A389" s="76"/>
      <c r="B389" s="97" t="s">
        <v>143</v>
      </c>
      <c r="C389" s="98"/>
      <c r="D389" s="98"/>
      <c r="E389" s="98"/>
      <c r="F389" s="98"/>
      <c r="G389" s="99"/>
    </row>
    <row r="390" spans="1:7" ht="57" customHeight="1" x14ac:dyDescent="0.25">
      <c r="A390" s="76"/>
      <c r="B390" s="97" t="s">
        <v>144</v>
      </c>
      <c r="C390" s="98"/>
      <c r="D390" s="98"/>
      <c r="E390" s="98"/>
      <c r="F390" s="98"/>
      <c r="G390" s="99"/>
    </row>
    <row r="391" spans="1:7" x14ac:dyDescent="0.25">
      <c r="A391" s="76"/>
      <c r="B391" s="97" t="s">
        <v>145</v>
      </c>
      <c r="C391" s="98"/>
      <c r="D391" s="98"/>
      <c r="E391" s="98"/>
      <c r="F391" s="98"/>
      <c r="G391" s="99"/>
    </row>
    <row r="392" spans="1:7" ht="27" customHeight="1" x14ac:dyDescent="0.25">
      <c r="A392" s="76"/>
      <c r="B392" s="97" t="s">
        <v>146</v>
      </c>
      <c r="C392" s="98"/>
      <c r="D392" s="98"/>
      <c r="E392" s="98"/>
      <c r="F392" s="98"/>
      <c r="G392" s="99"/>
    </row>
    <row r="393" spans="1:7" x14ac:dyDescent="0.25">
      <c r="A393" s="76"/>
      <c r="B393" s="97" t="s">
        <v>147</v>
      </c>
      <c r="C393" s="98"/>
      <c r="D393" s="98"/>
      <c r="E393" s="98"/>
      <c r="F393" s="98"/>
      <c r="G393" s="99"/>
    </row>
    <row r="394" spans="1:7" ht="55.5" customHeight="1" thickBot="1" x14ac:dyDescent="0.3">
      <c r="A394" s="76"/>
      <c r="B394" s="100" t="s">
        <v>148</v>
      </c>
      <c r="C394" s="101"/>
      <c r="D394" s="101"/>
      <c r="E394" s="101"/>
      <c r="F394" s="101"/>
      <c r="G394" s="102"/>
    </row>
    <row r="395" spans="1:7" x14ac:dyDescent="0.25">
      <c r="A395" s="76"/>
      <c r="B395" s="1"/>
    </row>
    <row r="396" spans="1:7" x14ac:dyDescent="0.25">
      <c r="A396" s="76"/>
      <c r="B396" s="1"/>
    </row>
    <row r="397" spans="1:7" x14ac:dyDescent="0.25">
      <c r="A397" s="76"/>
      <c r="B397" s="3" t="s">
        <v>38</v>
      </c>
    </row>
    <row r="398" spans="1:7" x14ac:dyDescent="0.25">
      <c r="A398" s="76"/>
      <c r="B398" s="3"/>
    </row>
    <row r="399" spans="1:7" x14ac:dyDescent="0.25">
      <c r="A399" s="76"/>
      <c r="B399" s="3"/>
    </row>
    <row r="400" spans="1:7" x14ac:dyDescent="0.25">
      <c r="A400" s="76"/>
      <c r="B400" s="6"/>
    </row>
    <row r="401" spans="1:6" ht="16.5" thickBot="1" x14ac:dyDescent="0.3">
      <c r="B401" s="6"/>
    </row>
    <row r="402" spans="1:6" ht="20.25" thickTop="1" thickBot="1" x14ac:dyDescent="0.3">
      <c r="A402" s="78"/>
      <c r="B402" s="94" t="s">
        <v>140</v>
      </c>
      <c r="C402" s="95"/>
      <c r="D402" s="95"/>
      <c r="E402" s="95"/>
      <c r="F402" s="96"/>
    </row>
    <row r="403" spans="1:6" ht="39" thickBot="1" x14ac:dyDescent="0.3">
      <c r="A403" s="39" t="s">
        <v>29</v>
      </c>
      <c r="B403" s="5" t="s">
        <v>30</v>
      </c>
      <c r="C403" s="5" t="s">
        <v>31</v>
      </c>
      <c r="D403" s="5" t="s">
        <v>32</v>
      </c>
      <c r="E403" s="5" t="s">
        <v>33</v>
      </c>
      <c r="F403" s="18" t="s">
        <v>34</v>
      </c>
    </row>
    <row r="404" spans="1:6" ht="16.5" thickTop="1" x14ac:dyDescent="0.25">
      <c r="A404" s="91">
        <v>1</v>
      </c>
      <c r="B404" s="85"/>
      <c r="C404" s="85"/>
      <c r="D404" s="85"/>
      <c r="E404" s="85" t="s">
        <v>35</v>
      </c>
      <c r="F404" s="87" t="s">
        <v>36</v>
      </c>
    </row>
    <row r="405" spans="1:6" x14ac:dyDescent="0.25">
      <c r="A405" s="80"/>
      <c r="B405" s="83"/>
      <c r="C405" s="83"/>
      <c r="D405" s="83"/>
      <c r="E405" s="83"/>
      <c r="F405" s="88"/>
    </row>
    <row r="406" spans="1:6" ht="16.5" thickBot="1" x14ac:dyDescent="0.3">
      <c r="A406" s="80"/>
      <c r="B406" s="83"/>
      <c r="C406" s="83"/>
      <c r="D406" s="83"/>
      <c r="E406" s="86"/>
      <c r="F406" s="89"/>
    </row>
    <row r="407" spans="1:6" ht="16.5" thickBot="1" x14ac:dyDescent="0.3">
      <c r="A407" s="81"/>
      <c r="B407" s="84"/>
      <c r="C407" s="84"/>
      <c r="D407" s="84"/>
      <c r="E407" s="5" t="s">
        <v>37</v>
      </c>
      <c r="F407" s="18" t="s">
        <v>37</v>
      </c>
    </row>
    <row r="408" spans="1:6" ht="16.5" thickTop="1" x14ac:dyDescent="0.25">
      <c r="A408" s="91">
        <v>2</v>
      </c>
      <c r="B408" s="85"/>
      <c r="C408" s="85"/>
      <c r="D408" s="85"/>
      <c r="E408" s="85" t="s">
        <v>35</v>
      </c>
      <c r="F408" s="87" t="s">
        <v>36</v>
      </c>
    </row>
    <row r="409" spans="1:6" x14ac:dyDescent="0.25">
      <c r="A409" s="80"/>
      <c r="B409" s="83"/>
      <c r="C409" s="83"/>
      <c r="D409" s="83"/>
      <c r="E409" s="83"/>
      <c r="F409" s="88"/>
    </row>
    <row r="410" spans="1:6" ht="16.5" thickBot="1" x14ac:dyDescent="0.3">
      <c r="A410" s="80"/>
      <c r="B410" s="83"/>
      <c r="C410" s="83"/>
      <c r="D410" s="83"/>
      <c r="E410" s="86"/>
      <c r="F410" s="89"/>
    </row>
    <row r="411" spans="1:6" ht="16.5" thickBot="1" x14ac:dyDescent="0.3">
      <c r="A411" s="81"/>
      <c r="B411" s="84"/>
      <c r="C411" s="84"/>
      <c r="D411" s="84"/>
      <c r="E411" s="5" t="s">
        <v>37</v>
      </c>
      <c r="F411" s="18" t="s">
        <v>37</v>
      </c>
    </row>
    <row r="412" spans="1:6" ht="16.5" thickTop="1" x14ac:dyDescent="0.25">
      <c r="A412" s="91">
        <v>3</v>
      </c>
      <c r="B412" s="85"/>
      <c r="C412" s="85"/>
      <c r="D412" s="85"/>
      <c r="E412" s="85" t="s">
        <v>35</v>
      </c>
      <c r="F412" s="87" t="s">
        <v>36</v>
      </c>
    </row>
    <row r="413" spans="1:6" x14ac:dyDescent="0.25">
      <c r="A413" s="80"/>
      <c r="B413" s="83"/>
      <c r="C413" s="83"/>
      <c r="D413" s="83"/>
      <c r="E413" s="83"/>
      <c r="F413" s="88"/>
    </row>
    <row r="414" spans="1:6" ht="16.5" thickBot="1" x14ac:dyDescent="0.3">
      <c r="A414" s="80"/>
      <c r="B414" s="83"/>
      <c r="C414" s="83"/>
      <c r="D414" s="83"/>
      <c r="E414" s="86"/>
      <c r="F414" s="89"/>
    </row>
    <row r="415" spans="1:6" ht="16.5" thickBot="1" x14ac:dyDescent="0.3">
      <c r="A415" s="81"/>
      <c r="B415" s="84"/>
      <c r="C415" s="84"/>
      <c r="D415" s="84"/>
      <c r="E415" s="5" t="s">
        <v>37</v>
      </c>
      <c r="F415" s="18" t="s">
        <v>37</v>
      </c>
    </row>
    <row r="416" spans="1:6" ht="16.5" thickTop="1" x14ac:dyDescent="0.25">
      <c r="A416" s="91">
        <v>4</v>
      </c>
      <c r="B416" s="85"/>
      <c r="C416" s="85"/>
      <c r="D416" s="85"/>
      <c r="E416" s="85" t="s">
        <v>35</v>
      </c>
      <c r="F416" s="87" t="s">
        <v>36</v>
      </c>
    </row>
    <row r="417" spans="1:6" x14ac:dyDescent="0.25">
      <c r="A417" s="80"/>
      <c r="B417" s="83"/>
      <c r="C417" s="83"/>
      <c r="D417" s="83"/>
      <c r="E417" s="83"/>
      <c r="F417" s="88"/>
    </row>
    <row r="418" spans="1:6" ht="16.5" thickBot="1" x14ac:dyDescent="0.3">
      <c r="A418" s="80"/>
      <c r="B418" s="83"/>
      <c r="C418" s="83"/>
      <c r="D418" s="83"/>
      <c r="E418" s="86"/>
      <c r="F418" s="89"/>
    </row>
    <row r="419" spans="1:6" ht="16.5" thickBot="1" x14ac:dyDescent="0.3">
      <c r="A419" s="81"/>
      <c r="B419" s="84"/>
      <c r="C419" s="84"/>
      <c r="D419" s="84"/>
      <c r="E419" s="5" t="s">
        <v>37</v>
      </c>
      <c r="F419" s="18" t="s">
        <v>37</v>
      </c>
    </row>
    <row r="420" spans="1:6" ht="16.5" thickTop="1" x14ac:dyDescent="0.25">
      <c r="A420" s="91">
        <v>5</v>
      </c>
      <c r="B420" s="85"/>
      <c r="C420" s="85"/>
      <c r="D420" s="85"/>
      <c r="E420" s="85" t="s">
        <v>35</v>
      </c>
      <c r="F420" s="87" t="s">
        <v>36</v>
      </c>
    </row>
    <row r="421" spans="1:6" x14ac:dyDescent="0.25">
      <c r="A421" s="80"/>
      <c r="B421" s="83"/>
      <c r="C421" s="83"/>
      <c r="D421" s="83"/>
      <c r="E421" s="83"/>
      <c r="F421" s="88"/>
    </row>
    <row r="422" spans="1:6" ht="16.5" thickBot="1" x14ac:dyDescent="0.3">
      <c r="A422" s="80"/>
      <c r="B422" s="83"/>
      <c r="C422" s="83"/>
      <c r="D422" s="83"/>
      <c r="E422" s="86"/>
      <c r="F422" s="89"/>
    </row>
    <row r="423" spans="1:6" ht="16.5" thickBot="1" x14ac:dyDescent="0.3">
      <c r="A423" s="81"/>
      <c r="B423" s="84"/>
      <c r="C423" s="84"/>
      <c r="D423" s="84"/>
      <c r="E423" s="5" t="s">
        <v>37</v>
      </c>
      <c r="F423" s="18" t="s">
        <v>37</v>
      </c>
    </row>
    <row r="424" spans="1:6" ht="16.5" thickTop="1" x14ac:dyDescent="0.25">
      <c r="A424" s="91">
        <v>6</v>
      </c>
      <c r="B424" s="85"/>
      <c r="C424" s="85"/>
      <c r="D424" s="85"/>
      <c r="E424" s="85" t="s">
        <v>35</v>
      </c>
      <c r="F424" s="87" t="s">
        <v>36</v>
      </c>
    </row>
    <row r="425" spans="1:6" x14ac:dyDescent="0.25">
      <c r="A425" s="80"/>
      <c r="B425" s="83"/>
      <c r="C425" s="83"/>
      <c r="D425" s="83"/>
      <c r="E425" s="83"/>
      <c r="F425" s="88"/>
    </row>
    <row r="426" spans="1:6" ht="16.5" thickBot="1" x14ac:dyDescent="0.3">
      <c r="A426" s="80"/>
      <c r="B426" s="83"/>
      <c r="C426" s="83"/>
      <c r="D426" s="83"/>
      <c r="E426" s="86"/>
      <c r="F426" s="89"/>
    </row>
    <row r="427" spans="1:6" ht="16.5" thickBot="1" x14ac:dyDescent="0.3">
      <c r="A427" s="81"/>
      <c r="B427" s="84"/>
      <c r="C427" s="84"/>
      <c r="D427" s="84"/>
      <c r="E427" s="5" t="s">
        <v>37</v>
      </c>
      <c r="F427" s="18" t="s">
        <v>37</v>
      </c>
    </row>
    <row r="428" spans="1:6" ht="16.5" thickTop="1" x14ac:dyDescent="0.25">
      <c r="A428" s="91">
        <v>7</v>
      </c>
      <c r="B428" s="85"/>
      <c r="C428" s="85"/>
      <c r="D428" s="85"/>
      <c r="E428" s="85" t="s">
        <v>35</v>
      </c>
      <c r="F428" s="87" t="s">
        <v>36</v>
      </c>
    </row>
    <row r="429" spans="1:6" x14ac:dyDescent="0.25">
      <c r="A429" s="80"/>
      <c r="B429" s="83"/>
      <c r="C429" s="83"/>
      <c r="D429" s="83"/>
      <c r="E429" s="83"/>
      <c r="F429" s="88"/>
    </row>
    <row r="430" spans="1:6" ht="16.5" thickBot="1" x14ac:dyDescent="0.3">
      <c r="A430" s="80"/>
      <c r="B430" s="83"/>
      <c r="C430" s="83"/>
      <c r="D430" s="83"/>
      <c r="E430" s="86"/>
      <c r="F430" s="89"/>
    </row>
    <row r="431" spans="1:6" ht="16.5" thickBot="1" x14ac:dyDescent="0.3">
      <c r="A431" s="92"/>
      <c r="B431" s="86"/>
      <c r="C431" s="86"/>
      <c r="D431" s="86"/>
      <c r="E431" s="21" t="s">
        <v>37</v>
      </c>
      <c r="F431" s="22" t="s">
        <v>37</v>
      </c>
    </row>
    <row r="432" spans="1:6" x14ac:dyDescent="0.25">
      <c r="A432" s="79">
        <v>8</v>
      </c>
      <c r="B432" s="82"/>
      <c r="C432" s="82"/>
      <c r="D432" s="82"/>
      <c r="E432" s="19" t="s">
        <v>36</v>
      </c>
      <c r="F432" s="90" t="s">
        <v>36</v>
      </c>
    </row>
    <row r="433" spans="1:6" x14ac:dyDescent="0.25">
      <c r="A433" s="80"/>
      <c r="B433" s="83"/>
      <c r="C433" s="83"/>
      <c r="D433" s="83"/>
      <c r="E433" s="19" t="s">
        <v>28</v>
      </c>
      <c r="F433" s="88"/>
    </row>
    <row r="434" spans="1:6" ht="16.5" thickBot="1" x14ac:dyDescent="0.3">
      <c r="A434" s="80"/>
      <c r="B434" s="83"/>
      <c r="C434" s="83"/>
      <c r="D434" s="83"/>
      <c r="E434" s="20"/>
      <c r="F434" s="89"/>
    </row>
    <row r="435" spans="1:6" ht="16.5" thickBot="1" x14ac:dyDescent="0.3">
      <c r="A435" s="81"/>
      <c r="B435" s="84"/>
      <c r="C435" s="84"/>
      <c r="D435" s="84"/>
      <c r="E435" s="5" t="s">
        <v>37</v>
      </c>
      <c r="F435" s="18" t="s">
        <v>37</v>
      </c>
    </row>
    <row r="436" spans="1:6" ht="16.5" thickTop="1" x14ac:dyDescent="0.25">
      <c r="A436" s="91">
        <v>9</v>
      </c>
      <c r="B436" s="85"/>
      <c r="C436" s="85"/>
      <c r="D436" s="85"/>
      <c r="E436" s="85" t="s">
        <v>35</v>
      </c>
      <c r="F436" s="87" t="s">
        <v>36</v>
      </c>
    </row>
    <row r="437" spans="1:6" ht="16.5" thickBot="1" x14ac:dyDescent="0.3">
      <c r="A437" s="80"/>
      <c r="B437" s="83"/>
      <c r="C437" s="83"/>
      <c r="D437" s="83"/>
      <c r="E437" s="86"/>
      <c r="F437" s="89"/>
    </row>
    <row r="438" spans="1:6" x14ac:dyDescent="0.25">
      <c r="A438" s="80"/>
      <c r="B438" s="83"/>
      <c r="C438" s="83"/>
      <c r="D438" s="83"/>
      <c r="E438" s="82" t="s">
        <v>37</v>
      </c>
      <c r="F438" s="90" t="s">
        <v>37</v>
      </c>
    </row>
    <row r="439" spans="1:6" ht="16.5" thickBot="1" x14ac:dyDescent="0.3">
      <c r="A439" s="92"/>
      <c r="B439" s="86"/>
      <c r="C439" s="86"/>
      <c r="D439" s="84"/>
      <c r="E439" s="84"/>
      <c r="F439" s="93"/>
    </row>
    <row r="440" spans="1:6" ht="16.5" thickTop="1" x14ac:dyDescent="0.25">
      <c r="A440" s="79">
        <v>10</v>
      </c>
      <c r="B440" s="82"/>
      <c r="C440" s="82"/>
      <c r="D440" s="85"/>
      <c r="E440" s="85" t="s">
        <v>35</v>
      </c>
      <c r="F440" s="87" t="s">
        <v>36</v>
      </c>
    </row>
    <row r="441" spans="1:6" x14ac:dyDescent="0.25">
      <c r="A441" s="80"/>
      <c r="B441" s="83"/>
      <c r="C441" s="83"/>
      <c r="D441" s="83"/>
      <c r="E441" s="83"/>
      <c r="F441" s="88"/>
    </row>
    <row r="442" spans="1:6" ht="16.5" thickBot="1" x14ac:dyDescent="0.3">
      <c r="A442" s="80"/>
      <c r="B442" s="83"/>
      <c r="C442" s="83"/>
      <c r="D442" s="83"/>
      <c r="E442" s="86"/>
      <c r="F442" s="89"/>
    </row>
    <row r="443" spans="1:6" ht="16.5" thickBot="1" x14ac:dyDescent="0.3">
      <c r="A443" s="81"/>
      <c r="B443" s="84"/>
      <c r="C443" s="84"/>
      <c r="D443" s="84"/>
      <c r="E443" s="5" t="s">
        <v>37</v>
      </c>
      <c r="F443" s="18" t="s">
        <v>37</v>
      </c>
    </row>
    <row r="444" spans="1:6" ht="16.5" thickTop="1" x14ac:dyDescent="0.25"/>
  </sheetData>
  <dataConsolidate/>
  <mergeCells count="208">
    <mergeCell ref="B16:G16"/>
    <mergeCell ref="B19:C19"/>
    <mergeCell ref="D19:G21"/>
    <mergeCell ref="B20:C20"/>
    <mergeCell ref="B21:C21"/>
    <mergeCell ref="B22:C22"/>
    <mergeCell ref="D22:G22"/>
    <mergeCell ref="B29:C30"/>
    <mergeCell ref="D29:G30"/>
    <mergeCell ref="B31:C32"/>
    <mergeCell ref="D31:G32"/>
    <mergeCell ref="B33:C33"/>
    <mergeCell ref="D33:G33"/>
    <mergeCell ref="B23:C24"/>
    <mergeCell ref="D23:G24"/>
    <mergeCell ref="B25:C27"/>
    <mergeCell ref="D25:G27"/>
    <mergeCell ref="B28:C28"/>
    <mergeCell ref="D28:G28"/>
    <mergeCell ref="B38:C38"/>
    <mergeCell ref="D38:E38"/>
    <mergeCell ref="B39:C39"/>
    <mergeCell ref="D39:G39"/>
    <mergeCell ref="B40:C40"/>
    <mergeCell ref="D40:E40"/>
    <mergeCell ref="F40:G40"/>
    <mergeCell ref="B34:C35"/>
    <mergeCell ref="D34:E35"/>
    <mergeCell ref="F34:G35"/>
    <mergeCell ref="B36:C36"/>
    <mergeCell ref="D36:E36"/>
    <mergeCell ref="B37:C37"/>
    <mergeCell ref="D37:E37"/>
    <mergeCell ref="B45:D45"/>
    <mergeCell ref="E45:G45"/>
    <mergeCell ref="C49:C53"/>
    <mergeCell ref="D49:D53"/>
    <mergeCell ref="E49:E53"/>
    <mergeCell ref="F49:F53"/>
    <mergeCell ref="G49:G53"/>
    <mergeCell ref="B41:E41"/>
    <mergeCell ref="F41:G41"/>
    <mergeCell ref="B42:G42"/>
    <mergeCell ref="B43:B44"/>
    <mergeCell ref="C43:D44"/>
    <mergeCell ref="E43:G43"/>
    <mergeCell ref="E44:G44"/>
    <mergeCell ref="B74:G74"/>
    <mergeCell ref="B80:G80"/>
    <mergeCell ref="A91:A94"/>
    <mergeCell ref="B91:G94"/>
    <mergeCell ref="B96:G96"/>
    <mergeCell ref="B97:G97"/>
    <mergeCell ref="B54:G54"/>
    <mergeCell ref="B55:G55"/>
    <mergeCell ref="B56:G56"/>
    <mergeCell ref="B67:G67"/>
    <mergeCell ref="B70:G70"/>
    <mergeCell ref="B73:G73"/>
    <mergeCell ref="B150:G150"/>
    <mergeCell ref="B151:G151"/>
    <mergeCell ref="B154:G154"/>
    <mergeCell ref="A163:A166"/>
    <mergeCell ref="B163:G166"/>
    <mergeCell ref="B167:G167"/>
    <mergeCell ref="B124:G124"/>
    <mergeCell ref="B127:G127"/>
    <mergeCell ref="B130:G130"/>
    <mergeCell ref="B137:G137"/>
    <mergeCell ref="B139:G139"/>
    <mergeCell ref="B140:G140"/>
    <mergeCell ref="B217:G217"/>
    <mergeCell ref="B218:G218"/>
    <mergeCell ref="B219:G219"/>
    <mergeCell ref="B224:G224"/>
    <mergeCell ref="B225:G225"/>
    <mergeCell ref="B230:G230"/>
    <mergeCell ref="B182:G182"/>
    <mergeCell ref="B183:G183"/>
    <mergeCell ref="B184:G184"/>
    <mergeCell ref="B202:G202"/>
    <mergeCell ref="B208:G208"/>
    <mergeCell ref="B210:G210"/>
    <mergeCell ref="B267:G267"/>
    <mergeCell ref="B270:G270"/>
    <mergeCell ref="B276:G276"/>
    <mergeCell ref="B277:G277"/>
    <mergeCell ref="B278:G278"/>
    <mergeCell ref="B282:G282"/>
    <mergeCell ref="B231:G231"/>
    <mergeCell ref="A241:A248"/>
    <mergeCell ref="B241:G248"/>
    <mergeCell ref="B249:G249"/>
    <mergeCell ref="B250:G250"/>
    <mergeCell ref="B265:G265"/>
    <mergeCell ref="B283:G283"/>
    <mergeCell ref="B288:G288"/>
    <mergeCell ref="A289:A290"/>
    <mergeCell ref="B289:B290"/>
    <mergeCell ref="C289:C290"/>
    <mergeCell ref="D289:D290"/>
    <mergeCell ref="E289:E290"/>
    <mergeCell ref="F289:F290"/>
    <mergeCell ref="G289:G290"/>
    <mergeCell ref="B318:G318"/>
    <mergeCell ref="B320:G320"/>
    <mergeCell ref="B322:G322"/>
    <mergeCell ref="B323:G323"/>
    <mergeCell ref="B331:G331"/>
    <mergeCell ref="B332:G332"/>
    <mergeCell ref="B292:G292"/>
    <mergeCell ref="B294:G294"/>
    <mergeCell ref="B300:G300"/>
    <mergeCell ref="B301:G301"/>
    <mergeCell ref="B302:G302"/>
    <mergeCell ref="B303:G303"/>
    <mergeCell ref="B371:G371"/>
    <mergeCell ref="B372:G372"/>
    <mergeCell ref="B373:G373"/>
    <mergeCell ref="B374:G374"/>
    <mergeCell ref="B375:G375"/>
    <mergeCell ref="B376:G376"/>
    <mergeCell ref="B333:G333"/>
    <mergeCell ref="B340:G340"/>
    <mergeCell ref="A350:A352"/>
    <mergeCell ref="B350:G352"/>
    <mergeCell ref="D355:D364"/>
    <mergeCell ref="B366:G366"/>
    <mergeCell ref="B383:G383"/>
    <mergeCell ref="B384:G384"/>
    <mergeCell ref="B385:G385"/>
    <mergeCell ref="B386:G386"/>
    <mergeCell ref="B387:G387"/>
    <mergeCell ref="B388:G388"/>
    <mergeCell ref="B377:G377"/>
    <mergeCell ref="B378:G378"/>
    <mergeCell ref="B379:G379"/>
    <mergeCell ref="B380:G380"/>
    <mergeCell ref="B381:G381"/>
    <mergeCell ref="B382:G382"/>
    <mergeCell ref="B402:F402"/>
    <mergeCell ref="A404:A407"/>
    <mergeCell ref="B404:B407"/>
    <mergeCell ref="C404:C407"/>
    <mergeCell ref="D404:D407"/>
    <mergeCell ref="E404:E406"/>
    <mergeCell ref="F404:F406"/>
    <mergeCell ref="B389:G389"/>
    <mergeCell ref="B390:G390"/>
    <mergeCell ref="B391:G391"/>
    <mergeCell ref="B392:G392"/>
    <mergeCell ref="B393:G393"/>
    <mergeCell ref="B394:G394"/>
    <mergeCell ref="A412:A415"/>
    <mergeCell ref="B412:B415"/>
    <mergeCell ref="C412:C415"/>
    <mergeCell ref="D412:D415"/>
    <mergeCell ref="E412:E414"/>
    <mergeCell ref="F412:F414"/>
    <mergeCell ref="A408:A411"/>
    <mergeCell ref="B408:B411"/>
    <mergeCell ref="C408:C411"/>
    <mergeCell ref="D408:D411"/>
    <mergeCell ref="E408:E410"/>
    <mergeCell ref="F408:F410"/>
    <mergeCell ref="A420:A423"/>
    <mergeCell ref="B420:B423"/>
    <mergeCell ref="C420:C423"/>
    <mergeCell ref="D420:D423"/>
    <mergeCell ref="E420:E422"/>
    <mergeCell ref="F420:F422"/>
    <mergeCell ref="A416:A419"/>
    <mergeCell ref="B416:B419"/>
    <mergeCell ref="C416:C419"/>
    <mergeCell ref="D416:D419"/>
    <mergeCell ref="E416:E418"/>
    <mergeCell ref="F416:F418"/>
    <mergeCell ref="A428:A431"/>
    <mergeCell ref="B428:B431"/>
    <mergeCell ref="C428:C431"/>
    <mergeCell ref="D428:D431"/>
    <mergeCell ref="E428:E430"/>
    <mergeCell ref="F428:F430"/>
    <mergeCell ref="A424:A427"/>
    <mergeCell ref="B424:B427"/>
    <mergeCell ref="C424:C427"/>
    <mergeCell ref="D424:D427"/>
    <mergeCell ref="E424:E426"/>
    <mergeCell ref="F424:F426"/>
    <mergeCell ref="A440:A443"/>
    <mergeCell ref="B440:B443"/>
    <mergeCell ref="C440:C443"/>
    <mergeCell ref="D440:D443"/>
    <mergeCell ref="E440:E442"/>
    <mergeCell ref="F440:F442"/>
    <mergeCell ref="A432:A435"/>
    <mergeCell ref="B432:B435"/>
    <mergeCell ref="C432:C435"/>
    <mergeCell ref="D432:D435"/>
    <mergeCell ref="F432:F434"/>
    <mergeCell ref="A436:A439"/>
    <mergeCell ref="B436:B439"/>
    <mergeCell ref="C436:C439"/>
    <mergeCell ref="D436:D439"/>
    <mergeCell ref="E436:E437"/>
    <mergeCell ref="F436:F437"/>
    <mergeCell ref="E438:E439"/>
    <mergeCell ref="F438:F439"/>
  </mergeCells>
  <dataValidations count="9">
    <dataValidation type="list" allowBlank="1" showInputMessage="1" showErrorMessage="1" sqref="G77 G82:G83 G69">
      <formula1>$C$72:$F$72</formula1>
    </dataValidation>
    <dataValidation type="list" allowBlank="1" showInputMessage="1" showErrorMessage="1" promptTitle="9-18" sqref="G72">
      <formula1>$C$72:$F$72</formula1>
    </dataValidation>
    <dataValidation type="list" allowBlank="1" showInputMessage="1" showErrorMessage="1" promptTitle="18-36" sqref="G71">
      <formula1>$C$68:$F$68</formula1>
    </dataValidation>
    <dataValidation type="list" allowBlank="1" showInputMessage="1" showErrorMessage="1" sqref="G78:G79 G84:G86 G81 G68 G75:G76">
      <formula1>$C$68:$F$68</formula1>
    </dataValidation>
    <dataValidation type="list" allowBlank="1" showInputMessage="1" showErrorMessage="1" sqref="G65:G66">
      <formula1>$C$65:$F$65</formula1>
    </dataValidation>
    <dataValidation type="list" allowBlank="1" showInputMessage="1" showErrorMessage="1" sqref="G57:G64">
      <formula1>$C$57:$F$57</formula1>
    </dataValidation>
    <dataValidation type="list" allowBlank="1" showInputMessage="1" showErrorMessage="1" sqref="G110:G115">
      <formula1>$C$112:$F$112</formula1>
    </dataValidation>
    <dataValidation type="list" allowBlank="1" showInputMessage="1" showErrorMessage="1" sqref="G107:G109 G116:G123">
      <formula1>$C$107:$F$107</formula1>
    </dataValidation>
    <dataValidation type="list" allowBlank="1" showInputMessage="1" showErrorMessage="1" sqref="G98:G106">
      <formula1>$C$98:$F$98</formula1>
    </dataValidation>
  </dataValidations>
  <pageMargins left="0.39370078740157483" right="0.11811023622047245" top="0.31496062992125984" bottom="0.43307086614173229" header="0.23622047244094491"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9" sqref="D19"/>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Περιοχές με ονόματα</vt:lpstr>
      </vt:variant>
      <vt:variant>
        <vt:i4>1</vt:i4>
      </vt:variant>
    </vt:vector>
  </HeadingPairs>
  <TitlesOfParts>
    <vt:vector size="3" baseType="lpstr">
      <vt:lpstr>FISHERY PRODUCTS </vt:lpstr>
      <vt:lpstr>Φύλλο1</vt:lpstr>
      <vt:lpstr>'FISHERY PRODUCTS '!OLE_LINK1</vt:lpstr>
    </vt:vector>
  </TitlesOfParts>
  <Company>YPAAT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ka6u022</dc:creator>
  <cp:lastModifiedBy>Christina Kourenti</cp:lastModifiedBy>
  <cp:lastPrinted>2019-06-09T16:17:21Z</cp:lastPrinted>
  <dcterms:created xsi:type="dcterms:W3CDTF">2018-02-20T10:53:10Z</dcterms:created>
  <dcterms:modified xsi:type="dcterms:W3CDTF">2022-04-08T06:23:54Z</dcterms:modified>
</cp:coreProperties>
</file>