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ΕΝΤΥΠΟ ΕΛΕΓΧΟΥ ΠΤΗΝΟΣΦΑΓΕΙΟΥ " sheetId="3"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291" i="3" l="1"/>
  <c r="E287" i="3"/>
  <c r="E285" i="3"/>
  <c r="E306" i="3"/>
  <c r="E286" i="3"/>
  <c r="E262" i="3"/>
  <c r="E139" i="3"/>
  <c r="E138" i="3"/>
  <c r="E137" i="3"/>
  <c r="E136" i="3"/>
  <c r="E113" i="3"/>
  <c r="E109" i="3"/>
  <c r="E110" i="3"/>
  <c r="E111" i="3"/>
  <c r="E112" i="3"/>
  <c r="E105" i="3"/>
  <c r="E106" i="3"/>
  <c r="E107" i="3"/>
  <c r="E108" i="3"/>
  <c r="E104" i="3"/>
  <c r="E103" i="3"/>
  <c r="E102" i="3"/>
  <c r="E101" i="3"/>
  <c r="E93" i="3"/>
  <c r="C309" i="3" l="1"/>
  <c r="G307" i="3"/>
  <c r="E307" i="3"/>
  <c r="C308" i="3" s="1"/>
  <c r="G295" i="3"/>
  <c r="E295" i="3"/>
  <c r="C296" i="3" s="1"/>
  <c r="G280" i="3"/>
  <c r="E280" i="3"/>
  <c r="C281" i="3" s="1"/>
  <c r="G252" i="3"/>
  <c r="E252" i="3"/>
  <c r="C253" i="3" s="1"/>
  <c r="G231" i="3"/>
  <c r="E226" i="3"/>
  <c r="E231" i="3" s="1"/>
  <c r="G205" i="3"/>
  <c r="E192" i="3"/>
  <c r="E191" i="3"/>
  <c r="E190" i="3"/>
  <c r="E189" i="3"/>
  <c r="E188" i="3"/>
  <c r="E187" i="3"/>
  <c r="E186" i="3"/>
  <c r="E185" i="3"/>
  <c r="E184" i="3"/>
  <c r="E205" i="3" s="1"/>
  <c r="G164" i="3"/>
  <c r="E163" i="3"/>
  <c r="E162" i="3"/>
  <c r="E161" i="3"/>
  <c r="E160" i="3"/>
  <c r="E159" i="3"/>
  <c r="E158" i="3"/>
  <c r="E153" i="3"/>
  <c r="G124" i="3"/>
  <c r="E87" i="3"/>
  <c r="E124" i="3" s="1"/>
  <c r="G75" i="3"/>
  <c r="E72" i="3"/>
  <c r="E70" i="3"/>
  <c r="E68" i="3"/>
  <c r="E67" i="3"/>
  <c r="E66" i="3"/>
  <c r="E75" i="3" l="1"/>
  <c r="D308" i="3"/>
  <c r="G308" i="3" s="1"/>
  <c r="E320" i="3" s="1"/>
  <c r="E308" i="3"/>
  <c r="C320" i="3" s="1"/>
  <c r="D296" i="3"/>
  <c r="F296" i="3" s="1"/>
  <c r="D319" i="3" s="1"/>
  <c r="E296" i="3"/>
  <c r="C319" i="3" s="1"/>
  <c r="E164" i="3"/>
  <c r="D165" i="3" s="1"/>
  <c r="E253" i="3"/>
  <c r="C317" i="3" s="1"/>
  <c r="D206" i="3"/>
  <c r="G206" i="3" s="1"/>
  <c r="E315" i="3" s="1"/>
  <c r="C206" i="3"/>
  <c r="E206" i="3" s="1"/>
  <c r="C315" i="3" s="1"/>
  <c r="C76" i="3"/>
  <c r="D76" i="3"/>
  <c r="G76" i="3" s="1"/>
  <c r="E312" i="3" s="1"/>
  <c r="C125" i="3"/>
  <c r="D125" i="3"/>
  <c r="G125" i="3" s="1"/>
  <c r="E313" i="3" s="1"/>
  <c r="D232" i="3"/>
  <c r="G232" i="3" s="1"/>
  <c r="E316" i="3" s="1"/>
  <c r="C232" i="3"/>
  <c r="E232" i="3" s="1"/>
  <c r="C316" i="3" s="1"/>
  <c r="E76" i="3"/>
  <c r="C312" i="3" s="1"/>
  <c r="D253" i="3"/>
  <c r="F253" i="3" s="1"/>
  <c r="D317" i="3" s="1"/>
  <c r="E281" i="3"/>
  <c r="C318" i="3" s="1"/>
  <c r="D281" i="3"/>
  <c r="F281" i="3" s="1"/>
  <c r="D318" i="3" s="1"/>
  <c r="G281" i="3" l="1"/>
  <c r="E318" i="3" s="1"/>
  <c r="F76" i="3"/>
  <c r="D312" i="3" s="1"/>
  <c r="F308" i="3"/>
  <c r="D320" i="3" s="1"/>
  <c r="G296" i="3"/>
  <c r="E319" i="3" s="1"/>
  <c r="C165" i="3"/>
  <c r="E165" i="3" s="1"/>
  <c r="C314" i="3" s="1"/>
  <c r="G253" i="3"/>
  <c r="E317" i="3" s="1"/>
  <c r="F206" i="3"/>
  <c r="D315" i="3" s="1"/>
  <c r="F125" i="3"/>
  <c r="D313" i="3" s="1"/>
  <c r="E125" i="3"/>
  <c r="C313" i="3" s="1"/>
  <c r="G165" i="3"/>
  <c r="E314" i="3" s="1"/>
  <c r="F232" i="3"/>
  <c r="D316" i="3" s="1"/>
  <c r="F165" i="3" l="1"/>
  <c r="D314" i="3" s="1"/>
</calcChain>
</file>

<file path=xl/sharedStrings.xml><?xml version="1.0" encoding="utf-8"?>
<sst xmlns="http://schemas.openxmlformats.org/spreadsheetml/2006/main" count="428" uniqueCount="284">
  <si>
    <t xml:space="preserve">               </t>
  </si>
  <si>
    <r>
      <rPr>
        <b/>
        <sz val="12"/>
        <color rgb="FF000000"/>
        <rFont val="Times New Roman"/>
        <family val="1"/>
        <charset val="161"/>
      </rPr>
      <t xml:space="preserve">     </t>
    </r>
    <r>
      <rPr>
        <sz val="12"/>
        <color rgb="FF000000"/>
        <rFont val="Times New Roman"/>
        <family val="1"/>
        <charset val="161"/>
      </rPr>
      <t xml:space="preserve">     </t>
    </r>
  </si>
  <si>
    <t>ΕΛΛΗΝΙΚΗ ΔΗΜΟΚΡΑΤΙΑ</t>
  </si>
  <si>
    <t xml:space="preserve">                   </t>
  </si>
  <si>
    <t>ΠΕΡΙΦΕΡΕΙΑ:</t>
  </si>
  <si>
    <t>ΠΕΡΙΦΕΡΕΙΑΚΗ ΕΝΟΤΗΤΑ:</t>
  </si>
  <si>
    <t xml:space="preserve">Δ/ΝΣΗ ΑΓΡΟΤΙΚΗΣ ΟΙΚΟΝΟΜΙΑΣ &amp; </t>
  </si>
  <si>
    <t>ΚΤΗΝΙΑΤΡΙΚΗΣ</t>
  </si>
  <si>
    <t xml:space="preserve">    </t>
  </si>
  <si>
    <t>ΤΜΗΜΑ ΚΤΗΝΙΑΤΡΙΚΗΣ</t>
  </si>
  <si>
    <t>Επωνυμία Επιχείρησης</t>
  </si>
  <si>
    <t>Κωδικός Αριθμός Κτηνιατρικής Έγκρισης</t>
  </si>
  <si>
    <t>Διεύθυνση</t>
  </si>
  <si>
    <t>Τηλέφωνο(α), Τηλεομοιοτυπικό (Φαξ)</t>
  </si>
  <si>
    <t>e-mail</t>
  </si>
  <si>
    <t>Υπεύθυνος της Εγκατάστασης</t>
  </si>
  <si>
    <t>Περιγραφή</t>
  </si>
  <si>
    <r>
      <rPr>
        <u/>
        <sz val="12"/>
        <color rgb="FF000000"/>
        <rFont val="Times New Roman"/>
        <family val="1"/>
        <charset val="161"/>
      </rPr>
      <t>Δυναμικότητα</t>
    </r>
    <r>
      <rPr>
        <sz val="12"/>
        <color rgb="FF000000"/>
        <rFont val="Times New Roman"/>
        <family val="1"/>
        <charset val="161"/>
      </rPr>
      <t xml:space="preserve"> παραγωγής κρέατος της εγκατάστασης ….………… (ημερήσια δυναμικότητα)</t>
    </r>
  </si>
  <si>
    <t xml:space="preserve">ΣΥΜΜΟΡΦΩΣΗ: κρίνεται ικανοποιητικό </t>
  </si>
  <si>
    <t>ΣΥΜΜΟΡΦΩΣΗ</t>
  </si>
  <si>
    <t>ΑΠΟΚΛΙΣΗ</t>
  </si>
  <si>
    <t>ΜΗ ΣΥΜΜΟΡΦΩΣΗ</t>
  </si>
  <si>
    <t>ΜΗ ΕΦΑΡΜΟΣΙΜΟ</t>
  </si>
  <si>
    <t>ΒΑΘΜΟΛΟΓΙΑ</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</si>
  <si>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</si>
  <si>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</si>
  <si>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</si>
  <si>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1. ΠΑΡΑΛΑΒΗ ΖΩΩΝ &amp; ΕΝΣΤΑΥΛΙΣΜΟΣ</t>
  </si>
  <si>
    <t>Προαύλιο</t>
  </si>
  <si>
    <t>Πλήρης περίφραξη (χωρίς φθορές) και πόρτες</t>
  </si>
  <si>
    <t xml:space="preserve">Διαχωρισμός &amp; επισήμανση καθαρής και ακάθαρτης περιοχής </t>
  </si>
  <si>
    <t>Επάρκεια χώρου:1) άνεση ελιγμών αυτοκινήτων (μεταφοράς ζώων,κρέατος, απορριμμάτων, δερμάτων, προσωπικού)</t>
  </si>
  <si>
    <t>Δάπεδο: Ασφαλτόστρωση - Τσιμεντόστρωση Αποτρέπεται η συσσώρευση ρύπων Δυνατότητα επαρκούς αποστράγγισης υδάτων  από τον προαύλιο χώρο (φρεάτια-σιφώνια)</t>
  </si>
  <si>
    <t xml:space="preserve"> Τάφροι απολύμανσης τροχών στις εισόδους-εξόδους  ή Απολύμανση τροχών με ψεκασμό</t>
  </si>
  <si>
    <t>Κάδοι απορριμμάτων: κλειστοί, από υλικά που να πλένονται εύκολα</t>
  </si>
  <si>
    <t xml:space="preserve">Απουσία ανοιγμάτων (χαραμάδες) σε πόρτες και εξωτερικούς τοίχους </t>
  </si>
  <si>
    <t xml:space="preserve">Παρουσία παγίδων-δολωματικών σταθμών και εντομοπαγίδων σε επαρκή αριθμό </t>
  </si>
  <si>
    <t>NA</t>
  </si>
  <si>
    <t xml:space="preserve">Διαμόρφωση χώρου ώστε να επιτρέπει τον καθαρισμό την απολύμανση και την απομάκρυνση των ρύπων </t>
  </si>
  <si>
    <t>ΣΥΝΟΛΟ ΚΕΦΑΛΑΙΟΥ 1</t>
  </si>
  <si>
    <r>
      <rPr>
        <b/>
        <u/>
        <sz val="12"/>
        <color rgb="FF000000"/>
        <rFont val="Calibri"/>
        <family val="2"/>
        <charset val="161"/>
      </rPr>
      <t>Σχόλια - Παρατηρήσεις</t>
    </r>
    <r>
      <rPr>
        <sz val="12"/>
        <color rgb="FF000000"/>
        <rFont val="Calibri"/>
        <family val="2"/>
        <charset val="161"/>
      </rPr>
      <t xml:space="preserve"> </t>
    </r>
  </si>
  <si>
    <t>2. ΑΝΑΙΣΘΗΤΟΠΟΙΗΣΗ-ΑΦΑΙΜΑΞΗ</t>
  </si>
  <si>
    <t>Α. Σχεδιασμός και διαμόρφωση χώρων-Εξοπλισμός (χώρος αναισθητοποίησης και χώρος αφαίμαξης)</t>
  </si>
  <si>
    <t xml:space="preserve">Διαμόρφωση του χώρου ώστε να επιτρέπει τον καθαρισμό την απολύμανση και την απομάκρυνση των ρύπων </t>
  </si>
  <si>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</si>
  <si>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 </t>
  </si>
  <si>
    <t>Υγειονομικές γωνίες / σοβατεπί (στρογγυλεμένα)</t>
  </si>
  <si>
    <t>Οροφές από υλικά που να αποτρέπουν τη συσσώρευση υδρατμών, μούχλας και την πτώση σωματιδίων</t>
  </si>
  <si>
    <t>Δυνατότητα επαρκούς αποστράγγισης υδάτων και απομάκρυνσης κόπρου. Υγειονομικά φρεάτια/ αποχετεύσεις</t>
  </si>
  <si>
    <r>
      <rPr>
        <sz val="12"/>
        <color rgb="FF000000"/>
        <rFont val="Times New Roman"/>
        <family val="1"/>
        <charset val="161"/>
      </rPr>
      <t xml:space="preserve">Συλλογή και διαχείριση </t>
    </r>
    <r>
      <rPr>
        <b/>
        <u/>
        <sz val="12"/>
        <color rgb="FF000000"/>
        <rFont val="Times New Roman"/>
        <family val="1"/>
        <charset val="161"/>
      </rPr>
      <t>αίματος</t>
    </r>
    <r>
      <rPr>
        <sz val="12"/>
        <color rgb="FF000000"/>
        <rFont val="Times New Roman"/>
        <family val="1"/>
        <charset val="161"/>
      </rPr>
      <t xml:space="preserve"> σύμφωνα με τους Κανονισμούς 1069/2009/ΕΚ και 142/2011/ΕΕ</t>
    </r>
  </si>
  <si>
    <r>
      <rPr>
        <u/>
        <sz val="12"/>
        <color rgb="FF000000"/>
        <rFont val="Times New Roman"/>
        <family val="1"/>
        <charset val="161"/>
      </rPr>
      <t>Νιπτήρες</t>
    </r>
    <r>
      <rPr>
        <sz val="12"/>
        <color rgb="FF000000"/>
        <rFont val="Times New Roman"/>
        <family val="1"/>
        <charset val="161"/>
      </rPr>
      <t>: ζεστό - κρύο νερό, υλικά για το πλύσιμο και το στέγνωμα των χεριών</t>
    </r>
  </si>
  <si>
    <t>Αποστειρωτήρες μαχαιριών σε προσιτό σημείο</t>
  </si>
  <si>
    <t>Θερμοκρασία νερού αποστείρωσης 82 °C ή Σύστημα αποστείρωσης μαχαιριών με ισοδύναμο αποτέλεσμα</t>
  </si>
  <si>
    <t>Επαρκής αερισμός φυσικός ή τεχνητός</t>
  </si>
  <si>
    <t xml:space="preserve">Επαρκής και κατάλληλος φωτισμός  </t>
  </si>
  <si>
    <t>Παρουσία κατάλληλων παγίδων σε επαρκή αριθμό, σε καλή κατάσταση και σε κατάλληλα σημεία (ιδιαίτερα εντομοπαγίδες)</t>
  </si>
  <si>
    <t xml:space="preserve">Απουσία ανοιγμάτων (χαραμάδες) σε πόρτες, τοίχους και οροφές, κατασκευή και μέγεθος των οπών στα σιφώνια  </t>
  </si>
  <si>
    <t>Προστασία από θραύση κρυστάλλων και τζαμιών : παράθυρα και λαμπτήρες</t>
  </si>
  <si>
    <t>Χρήση κατάλληλου ιματισμού</t>
  </si>
  <si>
    <t>ΝΑ</t>
  </si>
  <si>
    <t>Εφαρμόζονται κανόνες ορθής βιομηχανικής πρακτικής, π.χ. συμπεριφορά προσωπικού μεταξύ διαφορετικής επικινδυνότητας περιοχών (π.χ. καθαρή – ακάθαρτη περιοχή),</t>
  </si>
  <si>
    <t>ΣΥΝΟΛΟ ΚΕΦΑΛΑΙΟΥ 2</t>
  </si>
  <si>
    <r>
      <rPr>
        <b/>
        <u/>
        <sz val="12"/>
        <color rgb="FF000000"/>
        <rFont val="Calibri"/>
        <family val="2"/>
        <charset val="161"/>
      </rPr>
      <t>Σχόλια - Παρατηρήσεις</t>
    </r>
    <r>
      <rPr>
        <sz val="12"/>
        <color rgb="FF000000"/>
        <rFont val="Calibri"/>
        <family val="2"/>
        <charset val="161"/>
      </rPr>
      <t xml:space="preserve"> :</t>
    </r>
    <r>
      <rPr>
        <b/>
        <sz val="12"/>
        <color rgb="FF000000"/>
        <rFont val="Calibri"/>
        <family val="2"/>
        <charset val="161"/>
      </rPr>
      <t xml:space="preserve"> </t>
    </r>
  </si>
  <si>
    <r>
      <rPr>
        <sz val="12"/>
        <color rgb="FF000000"/>
        <rFont val="Times New Roman"/>
        <family val="1"/>
        <charset val="161"/>
      </rPr>
      <t xml:space="preserve">Προστασία από τις καιρικές συνθήκες  (κρύο, βροχή, </t>
    </r>
    <r>
      <rPr>
        <strike/>
        <sz val="12"/>
        <color rgb="FF000000"/>
        <rFont val="Times New Roman"/>
        <family val="1"/>
        <charset val="161"/>
      </rPr>
      <t xml:space="preserve"> </t>
    </r>
    <r>
      <rPr>
        <sz val="12"/>
        <color rgb="FF000000"/>
        <rFont val="Times New Roman"/>
        <family val="1"/>
        <charset val="161"/>
      </rPr>
      <t>υψηλή θερμοκρασία, ηλιακή ακτινοβολία). Προσανατολισμός, στέγαστρο</t>
    </r>
  </si>
  <si>
    <t>ΣΥΝΟΛΟ ΚΕΦΑΛΑΙΟΥ 3</t>
  </si>
  <si>
    <t>Α. Σχεδιασμός &amp; διαμόρφωση Χώρου -Εξοπλισμός (χώρος εκδοράς)</t>
  </si>
  <si>
    <t xml:space="preserve">Διαρρύθμιση που να μην παρουσιάζει διασταυρώσεις ροής μεταξύ καθαρής και ακάθαρτης περιοχής                                       </t>
  </si>
  <si>
    <t>Πατώματα, τοίχοι κατασκευασμένα από υλικά στεγανά, μη απορροφητικά, μη τοξικά που να καθαρίζονται και να απολυμαίνονται εύκολα</t>
  </si>
  <si>
    <t>Υγειονομικές γωνίες /σοβατεπί (στρογγυλεμένα)</t>
  </si>
  <si>
    <t>Δυνατότητα επαρκούς αποστράγγισης υδάτων /Φρεάτια- αποχετεύσεις</t>
  </si>
  <si>
    <t>Αποστειρωτήρες σε επαρκή αριθμό</t>
  </si>
  <si>
    <r>
      <rPr>
        <u/>
        <sz val="12"/>
        <color rgb="FF000000"/>
        <rFont val="Times New Roman"/>
        <family val="1"/>
        <charset val="161"/>
      </rPr>
      <t>Νιπτήρες</t>
    </r>
    <r>
      <rPr>
        <sz val="12"/>
        <color rgb="FF000000"/>
        <rFont val="Times New Roman"/>
        <family val="1"/>
        <charset val="161"/>
      </rPr>
      <t xml:space="preserve"> : ζεστό - κρύο νερό, υλικά για το πλύσιμο και το στέγνωμα των χεριών</t>
    </r>
  </si>
  <si>
    <t>Αποφυγή επαφής των σφάγιων με τοίχους, πατώματα, επιφάνειες</t>
  </si>
  <si>
    <t>Προστατευτικά πλέγματα (σήτες) σε όλα τα παράθυρα. Αεροκουρτίνες ή κουρτίνες από φύλλα PVC ή σήτες</t>
  </si>
  <si>
    <t>Απουσία ανοιγμάτων (χαραμάδες) σε πόρτες, τοίχους και οροφές</t>
  </si>
  <si>
    <t xml:space="preserve">Κατασκευή και μέγεθος οπών στα σιφώνια  </t>
  </si>
  <si>
    <t>Επαρκής και κατάλληλος φωτισμός  ώστε να μην αλλοιώνεται το χρώμα του κρέατος</t>
  </si>
  <si>
    <t>B. Πρακτική εργασίας</t>
  </si>
  <si>
    <t>Αποστείρωση μαχαιριών ανά ζώο ή ανά παρτίδα (τουλάχιστον 2 μαχαίρια)</t>
  </si>
  <si>
    <t>Οδηγίες εργασίας αναρτημένες</t>
  </si>
  <si>
    <t xml:space="preserve">Φύλαξη των δερμάτων σε ξεχωριστό χώρο, χωρίς διέλευση από την καθαρή περιοχή, ως την απομάκρυνσή τους από το σφαγείο                                  </t>
  </si>
  <si>
    <t>Συλλογή και μεταφορά των δερμάτων με τρόπο που να μην προκαλεί επιμολύνσεις (κλειστοί περιέκτες) και εγκεκριμένοι μεταφορείς</t>
  </si>
  <si>
    <t>Χώροι επεξεργασίας και  αποθήκευσης  σε προσιτό σημείο ώστε να αποφεύγονται οι διασταυρώσεις</t>
  </si>
  <si>
    <t>ΣΥΝΟΛΟ ΚΕΦΑΛΑΙΟΥ 4</t>
  </si>
  <si>
    <t>Πατώματα, τοίχοι κατασκευασμένα από υλικά στεγανά, μη απορροφητικά, μη τοξικά που να καθαρίζονται και να πλένονται εύκολα</t>
  </si>
  <si>
    <t>Δυνατότητα επαρκούς αποστράγγισης υδάτων/Φρεάτια αποχετεύσεις</t>
  </si>
  <si>
    <t>Προστατευτικά πλέγματα (σήτες) σε όλα τα παράθυρα/Αεροκουρτίνες ή κουρτίνες από φύλλα PVC ή σήτες</t>
  </si>
  <si>
    <t>Παρουσία κατάλληλων παγίδων σε επαρκή αριθμό και σε κατάλληλα σημεία (ιδιαίτερα εντομοπαγίδες)</t>
  </si>
  <si>
    <t xml:space="preserve">Απουσία ανοιγμάτων (χαραμάδες) σε πόρτες, τοίχους και οροφές προσοχή στην κατασκευή και στο μέγεθος των οπών στα σιφώνια  </t>
  </si>
  <si>
    <t>Αλυσίδες σφαγής έτσι ώστε να εξασφαλίζεται η απρόσκοπτη διαδικασία της σφαγής και να αποτρέπονται οι αλληλομολύνσεις</t>
  </si>
  <si>
    <t>Επαρκείς σε αριθμό</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</si>
  <si>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</si>
  <si>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 xml:space="preserve">Αποφυγή επαφής των σφάγιων με τοίχους, πατώματα επιφάνειες </t>
  </si>
  <si>
    <t>Ψυγείο αποθήκευσης υπόπτων που να κλειδώνει</t>
  </si>
  <si>
    <t>Χώρος συσκευασίας εντοσθίων</t>
  </si>
  <si>
    <t>Χώρος επεξεργασίας άκρων</t>
  </si>
  <si>
    <t>Επαρκής αερισμός (φυσικός-τεχνητός)</t>
  </si>
  <si>
    <t xml:space="preserve">Άνετες συνθήκες  για τον κτηνίατρο για τον επίσημο έλεγχο σε όλα τα στάδια και τις γραμμές.  </t>
  </si>
  <si>
    <t>Νιπτήρας - αποστειρωτήρας στη διάθεση του  κτηνιάτρου</t>
  </si>
  <si>
    <r>
      <rPr>
        <b/>
        <u/>
        <sz val="12"/>
        <color rgb="FF000000"/>
        <rFont val="Calibri"/>
        <family val="2"/>
        <charset val="161"/>
      </rPr>
      <t>Σχόλια - Παρατηρήσεις</t>
    </r>
    <r>
      <rPr>
        <sz val="12"/>
        <color rgb="FF000000"/>
        <rFont val="Calibri"/>
        <family val="2"/>
        <charset val="161"/>
      </rPr>
      <t xml:space="preserve"> :</t>
    </r>
  </si>
  <si>
    <t xml:space="preserve">B. Πρακτική εργασίας </t>
  </si>
  <si>
    <t>Απόσταση μεταξύ σφάγιων για την αποφυγή επιμολύνσεων</t>
  </si>
  <si>
    <t xml:space="preserve">ΖΥΠ  </t>
  </si>
  <si>
    <t>Κατασχέσεις τμημάτων του σφάγιου  ή τμήματα που δεν οδηγούνται για ανθρώπινη κατανάλωση για άλλους λόγους   (Καν 1069/2009 &amp; ΠΔ 211/2006) Συλλογή, Διαχωρισμός, Ταυτοποίηση, Σήμανση</t>
  </si>
  <si>
    <t>Μεταφορά τους με τρόπο που να μην προκαλεί επιμολύνσεις και διασταυρώσεις</t>
  </si>
  <si>
    <t>ΣΥΝΟΛΟ ΚΕΦΑΛΑΙΟΥ 5</t>
  </si>
  <si>
    <t>Α. Σχεδιασμός &amp; διαμόρφωση χώρου-Εξοπλισμός  (ψυκτικοί θάλαμοι)</t>
  </si>
  <si>
    <t xml:space="preserve">Διαμόρφωση χώρου ώστε να επιτρέπει τον καθαρισμό, την απολύμανση και την απομάκρυνση των ρύπων </t>
  </si>
  <si>
    <t>Επάρκεια χώρου για την κυκλοφορία του αέρα και τον επαρκή αερισμό για την αποφυγή  υδρατμών στην επιφάνεια του σφαγίου</t>
  </si>
  <si>
    <t>Αποφυγή επαφής των σφάγιων με τοίχους, πατώματα,  επιφάνειες</t>
  </si>
  <si>
    <t>Δυνατότητα επαρκούς αποστράγγισης υδάτων/Υγειονομικά Φρεάτια</t>
  </si>
  <si>
    <t>Αποφυγή συμπύκνωσης υδρατμών και σχηματισμού μούχλας</t>
  </si>
  <si>
    <t xml:space="preserve">Προστασία από θραύση κρυστάλλων και τζαμιών : παράθυρα και λαμπτήρες  </t>
  </si>
  <si>
    <t>Αγωγός απομάκρυνσης υγρών ψυκτικού μηχανήματος</t>
  </si>
  <si>
    <t>Ψυκτικός θάλαμος για τα δέρματα</t>
  </si>
  <si>
    <t xml:space="preserve">Ψυκτικός θάλαμος για τα υποπροϊόντα  </t>
  </si>
  <si>
    <t>Αρίθμηση θαλάμων</t>
  </si>
  <si>
    <t>ΣΥΝΟΛΟ ΚΕΦΑΛΑΙΟΥ 6</t>
  </si>
  <si>
    <t xml:space="preserve">Α. Σχεδιασμός &amp; διαμόρφωση χώρου-Εξοπλισμός  (χώρος αποστολής κρέατος) </t>
  </si>
  <si>
    <t xml:space="preserve">Καθαρισμός, απολύμανση και απομάκρυνση των ρύπων </t>
  </si>
  <si>
    <r>
      <rPr>
        <u/>
        <sz val="12"/>
        <color rgb="FF000000"/>
        <rFont val="Times New Roman"/>
        <family val="1"/>
        <charset val="161"/>
      </rPr>
      <t>Νιπτήρες</t>
    </r>
    <r>
      <rPr>
        <sz val="12"/>
        <color rgb="FF000000"/>
        <rFont val="Times New Roman"/>
        <family val="1"/>
        <charset val="161"/>
      </rPr>
      <t xml:space="preserve"> : ζεστό κρύο νερό, υλικά για το πλύσιμο και το στέγνωμα των χεριών</t>
    </r>
  </si>
  <si>
    <t>Δυνατότητα επαρκούς αποστράγγισης υδάτων/Υγειονομικά φρεάτια</t>
  </si>
  <si>
    <t>Θερμόμετρα για μέτρηση και καταγραφή θερμοκρασίας</t>
  </si>
  <si>
    <t>Φυσούνα στο σημείο φόρτωσης</t>
  </si>
  <si>
    <t>Παρουσία κατάλληλων παγίδων σε επαρκή αριθμό και σε κατάλληλα σημεία (ιδιαίτερα εντομοπαγιδες)</t>
  </si>
  <si>
    <t>Προστασία από θραύση κρυστάλλων και τζαμιών (παράθυρα και λαμπτήρες)</t>
  </si>
  <si>
    <t xml:space="preserve">Τρόπος φόρτωσης σφάγιων </t>
  </si>
  <si>
    <t>ΣΥΝΟΛΟ ΚΕΦΑΛΑΙΟΥ 7</t>
  </si>
  <si>
    <t>7.1. ΑΠΟΔΥΤΗΡΙΑ/ΤΟΥΑΛΕΤΕΣ</t>
  </si>
  <si>
    <t>Α. Σχεδιασμός &amp; διαμόρφωση χώρου –Εξοπλισμός</t>
  </si>
  <si>
    <t>Ξεχωριστά αποδυτήρια για την καθαρή και ακάθαρτη περιοχή. Τα αποδυτήρια της καθαρής καταλήγουν στην καθαρή περιοχή. Χωριστή φύλαξη ρούχων εργασίας- πολιτικών ρούχων. Υγειονομικός σχεδιασμός.</t>
  </si>
  <si>
    <t>Πατώματα, τοίχοι κατασκευασμένα από υλικά στεγανά, μη απορροφητικά, μη τοξικά που να καθαρίζονται και να πλένονται εύκολα, υγειονομικά φρεάτια</t>
  </si>
  <si>
    <t>Ντουλάπες για κάθε εργαζόμενο κατασκευασμένες από υλικά που να πλένονται εύκολα</t>
  </si>
  <si>
    <t>Υπάρχει διαθέσιμος προστατευτικός ιματισμός για το σύνολο του προσωπικού.</t>
  </si>
  <si>
    <t>Υπάρχει σύστημα απολύμανσης για ποδιές-παπούτσια.</t>
  </si>
  <si>
    <t>Πάγκος για την αλλαγή των υποδημάτων</t>
  </si>
  <si>
    <t>Τουαλέτες (με προθάλαμο) σε επαρκή αριθμό ανάλογα με τον αριθμό των εργαζομένων</t>
  </si>
  <si>
    <t xml:space="preserve">Νιπτήρες με ποδοκίνητο ή άλλο σύστημα χρήσης  </t>
  </si>
  <si>
    <t>Παροχή ζεστού κρύου νερού</t>
  </si>
  <si>
    <t xml:space="preserve">Υγρό σαπούνι, χαρτί μιας χρήσης, δοχεία απορριμμάτων ποδοκίνητα και με σκεπάσματα  </t>
  </si>
  <si>
    <t>Ντουζιέρες</t>
  </si>
  <si>
    <t>Εξαερισμός φυσικός ή τεχνητός</t>
  </si>
  <si>
    <t xml:space="preserve">7.2. ΓΡΑΦΕΙΟ ΚΤΗΝΙΑΤΡΟΥ  </t>
  </si>
  <si>
    <t>Γραφείο για αποκλειστική χρήση της κτηνιατρικής υπηρεσίας που να κλειδώνει</t>
  </si>
  <si>
    <t>Απαραίτητος εξοπλισμός (fax, τηλέφωνο, υπολογιστής  με σύνδεση στο διαδίκτυο)</t>
  </si>
  <si>
    <t>Ανεξάρτητη είσοδος-έξοδος  στο γραφείο αυτό</t>
  </si>
  <si>
    <r>
      <rPr>
        <u/>
        <sz val="12"/>
        <color rgb="FF000000"/>
        <rFont val="Times New Roman"/>
        <family val="1"/>
        <charset val="161"/>
      </rPr>
      <t>Κατάλληλες συνθήκες</t>
    </r>
    <r>
      <rPr>
        <sz val="12"/>
        <color rgb="FF000000"/>
        <rFont val="Times New Roman"/>
        <family val="1"/>
        <charset val="161"/>
      </rPr>
      <t>: επάρκεια χώρου, αερισμός, θερμοκρασία (ψύξη- θέρμανση), τουαλέτα</t>
    </r>
  </si>
  <si>
    <t xml:space="preserve">7.3. ΒΟΗΘΗΤΙΚΟΙ ΧΩΡΟΙ </t>
  </si>
  <si>
    <t>Αποθήκες (καθαριστικών, απολυμαντικών)</t>
  </si>
  <si>
    <t>Τα χρησιμοποιούμενα υλικά είναι ασφαλισμένα με πρόσβαση μόνο σε εξουσιοδοτημένο προσωπικό;</t>
  </si>
  <si>
    <t>Χώρος πλυσίματος εργαλείων και αποθήκευσης  καθαρών εργαλείων</t>
  </si>
  <si>
    <t>ΣΥΝΟΛΟ ΚΕΦΑΛΑΙΟΥ 8</t>
  </si>
  <si>
    <t>Ύπαρξη μονάδας μεταποίησης υλικών στον ίδιο χώρο αλλά σε τελείως ξεχωριστό κτίριο</t>
  </si>
  <si>
    <t>ΝΑΙ</t>
  </si>
  <si>
    <t>OXI</t>
  </si>
  <si>
    <t>Χρήση εγκεκριμένου  αποτεφρωτήρα στον χώρο του σφαγείου</t>
  </si>
  <si>
    <t>Στις δύο ανωτέρω περιπτώσεις υπάρχουν ξεχωριστές είσοδοι και έξοδοι για τις μονάδες αυτές, από εκείνες του σφαγείου</t>
  </si>
  <si>
    <t>Ύπαρξη  σύμβασης για την διαχείριση όταν δεν υπάρχουν τα ανωτέρω ή σε περίπτωση που υπάρχουν για την κάλυψη των υπόλοιπων κατηγοριών</t>
  </si>
  <si>
    <t xml:space="preserve">ΝΑΙ </t>
  </si>
  <si>
    <t>ΌΧΙ</t>
  </si>
  <si>
    <t>Συλλέγονται, σημαίνονται ανά κατηγορία και απομακρύνονται έγκαιρα σύμφωνα με τον Κανονισμό 1069/2009 τα Ζ.Υ.Π από τους χώρους παραγωγής ώστε να εξαλείφεται ο κίνδυνος επιμόλυνσης;</t>
  </si>
  <si>
    <t>Το σφαγείο διαθέτει δικά του εγκεκριμένα οχήματα για την μεταφορά ΖΥΠ</t>
  </si>
  <si>
    <t>NAI</t>
  </si>
  <si>
    <t>Συνεργάζεται με εγκεκριμένους μεταφορείς και διαχειριστές</t>
  </si>
  <si>
    <t>Κάδοι συλλογής υποπροϊόντων όλων των κατηγοριών  ανοξείδωτοι, αδιάβροχοι,  στεγανοί και καλυμμένοι</t>
  </si>
  <si>
    <t>Χώρος ειδικός για την απολύμανση των κάδων συλλογής υποπροϊόντων</t>
  </si>
  <si>
    <t>Ζυγολόγιο για τα ΖΥΠ</t>
  </si>
  <si>
    <t>ΣΥΝΟΛΟ ΚΕΦΑΛΑΙΟΥ 9</t>
  </si>
  <si>
    <r>
      <rPr>
        <b/>
        <sz val="12"/>
        <color rgb="FF000000"/>
        <rFont val="Times New Roman"/>
        <family val="1"/>
        <charset val="161"/>
      </rPr>
      <t>Α.Καθαριότητα</t>
    </r>
    <r>
      <rPr>
        <sz val="12"/>
        <color rgb="FF000000"/>
        <rFont val="Times New Roman"/>
        <family val="1"/>
        <charset val="161"/>
      </rPr>
      <t xml:space="preserve"> </t>
    </r>
  </si>
  <si>
    <t xml:space="preserve">Απουσία άχρηστων αντικειμένων  &amp; απορριμμάτων  </t>
  </si>
  <si>
    <r>
      <rPr>
        <b/>
        <sz val="12"/>
        <color rgb="FF000000"/>
        <rFont val="Times New Roman"/>
        <family val="1"/>
        <charset val="161"/>
      </rPr>
      <t>Β. Συντήρηση</t>
    </r>
    <r>
      <rPr>
        <sz val="12"/>
        <color rgb="FF000000"/>
        <rFont val="Times New Roman"/>
        <family val="1"/>
        <charset val="161"/>
      </rPr>
      <t xml:space="preserve">  </t>
    </r>
  </si>
  <si>
    <t>Επίπεδο Συντήρησης</t>
  </si>
  <si>
    <t>Τοίχοι, πατώματα, φρεάτια, οξειδώσεις μετάλλων, συναρμογές</t>
  </si>
  <si>
    <t xml:space="preserve"> Γ. Σύστημα ύδρευσης</t>
  </si>
  <si>
    <t>Η δεξαμενή νερού σκεπασμένη, κλειδωμένη,  καταλληλότητα υλικού</t>
  </si>
  <si>
    <t>ΑΜΕΣΕΣ ΕΝΕΡΓΕΙΕΣ</t>
  </si>
  <si>
    <t>ΣΥΝΟΛΟ ΚΕΦΑΛΑΙΩΝ</t>
  </si>
  <si>
    <t xml:space="preserve"> ΚΕΦΑΛΑΙΟ 1</t>
  </si>
  <si>
    <t xml:space="preserve"> ΚΕΦΑΛΑΙΟ 2</t>
  </si>
  <si>
    <t xml:space="preserve"> ΚΕΦΑΛΑΙΟ 3</t>
  </si>
  <si>
    <t xml:space="preserve"> ΚΕΦΑΛΑΙΟ 4</t>
  </si>
  <si>
    <t xml:space="preserve"> ΚΕΦΑΛΑΙΟ 5</t>
  </si>
  <si>
    <t xml:space="preserve"> ΚΕΦΑΛΑΙΟ 6</t>
  </si>
  <si>
    <t xml:space="preserve"> ΚΕΦΑΛΑΙΟ 7</t>
  </si>
  <si>
    <t xml:space="preserve"> ΚΕΦΑΛΑΙΟ 8</t>
  </si>
  <si>
    <t xml:space="preserve"> ΚΕΦΑΛΑΙΟ 9</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</si>
  <si>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</si>
  <si>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</si>
  <si>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Ημερομηνία Επανελέγχου:……………………………………………………………………………………</t>
  </si>
  <si>
    <t xml:space="preserve">Υπογραφή (ες) Κτηνιάτρου (ων): 1.                                            2.                                             </t>
  </si>
  <si>
    <t>Υπογραφή (ες) του υπευθύνου ή του εκπροσώπου της επιχείρησης :</t>
  </si>
  <si>
    <r>
      <rPr>
        <b/>
        <sz val="7"/>
        <color rgb="FF000000"/>
        <rFont val="Times New Roman"/>
        <family val="1"/>
        <charset val="161"/>
      </rPr>
      <t xml:space="preserve">  </t>
    </r>
    <r>
      <rPr>
        <b/>
        <sz val="14"/>
        <color rgb="FF000000"/>
        <rFont val="Calibri"/>
        <family val="2"/>
        <charset val="161"/>
      </rPr>
      <t xml:space="preserve">ΑΠΟΤΕΛΕΣΜΑΤΑ ΕΠΙΘΕΩΡΗΣΗΣ – ΠΛΑΝΟ ΔΙΟΡΘΩΤΙΚΩΝ ΕΝΕΡΓΕΙΩΝ </t>
    </r>
  </si>
  <si>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</si>
  <si>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</si>
  <si>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</si>
  <si>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</si>
  <si>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</si>
  <si>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</si>
  <si>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</si>
  <si>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</si>
  <si>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</si>
  <si>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ΟΧΙ</t>
  </si>
  <si>
    <t>ΕΝΤΥΠΟ ΕΠΙΘΕΩΡΗΣΗΣ ΠΤΗΝΟΣΦΑΓΕΙΟΥ/ΚΟΝΙΚΛΟΣΦΑΓΕΙΟΥ</t>
  </si>
  <si>
    <t xml:space="preserve">Πτηνοσφαγείο/Κονικλοσφαγείο  σύμφωνα: </t>
  </si>
  <si>
    <t xml:space="preserve">με το άρθρο 6 του Π.Δ. 79/2007                       </t>
  </si>
  <si>
    <t>Α.  Σχεδιασμός και διαμόρφωση χώρων - Εξοπλισμός  (Προαύλιος χώρος και χώροι παραμονής των ζώων)</t>
  </si>
  <si>
    <t>Δυνατότητα καθαρισμού και συντήρησης</t>
  </si>
  <si>
    <t>Καθαρισμός / απολύμανση αυτοκινήτων: Χώρος πλυσίματος αυτοκινήτων :παροχή ζεστού νερού, στέγαστρο, αποστράγγιση – αποχέτευση, απορρυπαντικά/ απολυμαντικά</t>
  </si>
  <si>
    <t>Χώροι υποδοχής ζώων</t>
  </si>
  <si>
    <t xml:space="preserve">Αίθουσα ή καλυμμένος χώρος για την παραλαβή των ζώων και την προ σφαγής επιθεώρηση. </t>
  </si>
  <si>
    <r>
      <rPr>
        <sz val="12"/>
        <color rgb="FF000000"/>
        <rFont val="Times New Roman"/>
        <family val="1"/>
        <charset val="161"/>
      </rPr>
      <t xml:space="preserve">Οι κλωβοί για τη μεταφορά των </t>
    </r>
    <r>
      <rPr>
        <b/>
        <u/>
        <sz val="12"/>
        <color rgb="FF000000"/>
        <rFont val="Times New Roman"/>
        <family val="1"/>
        <charset val="161"/>
      </rPr>
      <t>πτηνών</t>
    </r>
    <r>
      <rPr>
        <sz val="12"/>
        <color rgb="FF000000"/>
        <rFont val="Times New Roman"/>
        <family val="1"/>
        <charset val="161"/>
      </rPr>
      <t xml:space="preserve"> στο σφαγείο και τα εξαρτήματά τους, όπου χρησιμοποιούνται, είναι κατασκευασμένοι από ανθεκτικό στη διάβρωση υλικό, που καθαρίζεται και απολυμαίνεται εύκολα και δεν είναι σπασμένοι,</t>
    </r>
  </si>
  <si>
    <r>
      <rPr>
        <sz val="12"/>
        <color rgb="FF000000"/>
        <rFont val="Times New Roman"/>
        <family val="1"/>
        <charset val="161"/>
      </rPr>
      <t xml:space="preserve">Οι κλωβοί μεταφοράς των </t>
    </r>
    <r>
      <rPr>
        <b/>
        <u/>
        <sz val="12"/>
        <color rgb="FF000000"/>
        <rFont val="Times New Roman"/>
        <family val="1"/>
        <charset val="161"/>
      </rPr>
      <t>πτηνών</t>
    </r>
    <r>
      <rPr>
        <sz val="12"/>
        <color rgb="FF000000"/>
        <rFont val="Times New Roman"/>
        <family val="1"/>
        <charset val="161"/>
      </rPr>
      <t xml:space="preserve"> μετά την εκκένωση ως και το σύνολο του εξοπλισμού που χρησιμοποιείται για τη συλλογή και παράδοση των, καθαρίζεται, πλένεται και απολυμαίνεται πριν την επαναχρησιμοποίησή τους.  </t>
    </r>
  </si>
  <si>
    <t xml:space="preserve">Πατώματα, τοίχοι κατασκευασμένα από υλικά στεγανά, μη απορροφητικά, μη τοξικά που να καθαρίζονται και να απολυμαίνονται εύκολα </t>
  </si>
  <si>
    <t xml:space="preserve">Δυνατότητα επαρκούς αποστράγγισης υδάτων και απομάκρυνσης κόπρου Φρεάτια αποχετεύσεις. Προστασία από κινδύνους μόλυνσης </t>
  </si>
  <si>
    <t>Νιπτήρες : ζεστό κρύο νερό, Υλικά για το πλύσιμο και το στέγνωμα των χεριών</t>
  </si>
  <si>
    <r>
      <rPr>
        <sz val="12"/>
        <color rgb="FF000000"/>
        <rFont val="Times New Roman"/>
        <family val="1"/>
        <charset val="161"/>
      </rPr>
      <t>Επαρκής Αερισμός
Σε περίπτωση μηχανικού αερισμού να υπάρχει εφεδρική εγκατάσταση.</t>
    </r>
    <r>
      <rPr>
        <sz val="12"/>
        <color rgb="FF3FAF46"/>
        <rFont val="Times New Roman"/>
        <family val="1"/>
        <charset val="161"/>
      </rPr>
      <t xml:space="preserve"> </t>
    </r>
  </si>
  <si>
    <r>
      <rPr>
        <b/>
        <u/>
        <sz val="12"/>
        <color rgb="FF000000"/>
        <rFont val="Calibri"/>
        <family val="2"/>
        <charset val="161"/>
      </rPr>
      <t>Σχόλια - Παρατηρήσεις</t>
    </r>
    <r>
      <rPr>
        <sz val="12"/>
        <color rgb="FF000000"/>
        <rFont val="Calibri"/>
        <family val="2"/>
        <charset val="161"/>
      </rPr>
      <t xml:space="preserve"> : </t>
    </r>
  </si>
  <si>
    <t xml:space="preserve">Μηχανισμός ή φρεάτιο συλλογής αίματος </t>
  </si>
  <si>
    <t xml:space="preserve">Συλλογή απευθείας σε δεξαμενή αίματος </t>
  </si>
  <si>
    <t>Προστατευτικά πλέγματα (σήτες) σε όλα τα παράθυρα (Αν δεν υπάρχουν παράθυρα NA)</t>
  </si>
  <si>
    <t>Ηλεκτρικό υδρόλουτρο</t>
  </si>
  <si>
    <r>
      <rPr>
        <b/>
        <sz val="12"/>
        <color rgb="FF000000"/>
        <rFont val="Times New Roman"/>
        <family val="1"/>
        <charset val="161"/>
      </rPr>
      <t xml:space="preserve">Αναισθητοποίηση με αέριο:                                                      </t>
    </r>
    <r>
      <rPr>
        <sz val="12"/>
        <color rgb="FF000000"/>
        <rFont val="Times New Roman"/>
        <family val="1"/>
        <charset val="161"/>
      </rPr>
      <t>Διοξείδιο του άνθρακα σε δύο φάσεις</t>
    </r>
    <r>
      <rPr>
        <b/>
        <sz val="12"/>
        <color rgb="FF000000"/>
        <rFont val="Times New Roman"/>
        <family val="1"/>
        <charset val="161"/>
      </rPr>
      <t xml:space="preserve"> </t>
    </r>
    <r>
      <rPr>
        <b/>
        <sz val="11"/>
        <rFont val="Times New Roman"/>
        <family val="1"/>
        <charset val="161"/>
      </rPr>
      <t xml:space="preserve"> </t>
    </r>
    <r>
      <rPr>
        <b/>
        <sz val="11"/>
        <rFont val="Wingdings"/>
        <charset val="2"/>
      </rPr>
      <t xml:space="preserve">         </t>
    </r>
    <r>
      <rPr>
        <sz val="12"/>
        <color rgb="FF000000"/>
        <rFont val="Times New Roman"/>
        <family val="1"/>
        <charset val="161"/>
      </rPr>
      <t xml:space="preserve">Διοξείδιο του άνθρακα σε συνδυασμό με αδρανή αέρια  </t>
    </r>
    <r>
      <rPr>
        <b/>
        <sz val="11"/>
        <rFont val="Times New Roman"/>
        <family val="1"/>
        <charset val="161"/>
      </rPr>
      <t xml:space="preserve"> </t>
    </r>
    <r>
      <rPr>
        <b/>
        <sz val="11"/>
        <rFont val="Wingdings"/>
        <charset val="2"/>
      </rPr>
      <t xml:space="preserve">
</t>
    </r>
    <r>
      <rPr>
        <sz val="12"/>
        <color rgb="FF000000"/>
        <rFont val="Times New Roman"/>
        <family val="1"/>
        <charset val="1"/>
      </rPr>
      <t xml:space="preserve">Αδρανή αέρια </t>
    </r>
    <r>
      <rPr>
        <b/>
        <sz val="12"/>
        <color rgb="FF000000"/>
        <rFont val="Times New Roman"/>
        <family val="1"/>
        <charset val="161"/>
      </rPr>
      <t xml:space="preserve">                                                                </t>
    </r>
    <r>
      <rPr>
        <b/>
        <sz val="11"/>
        <rFont val="Times New Roman"/>
        <family val="1"/>
        <charset val="161"/>
      </rPr>
      <t xml:space="preserve"> </t>
    </r>
    <r>
      <rPr>
        <b/>
        <sz val="11"/>
        <rFont val="Wingdings"/>
        <charset val="2"/>
      </rPr>
      <t></t>
    </r>
    <r>
      <rPr>
        <b/>
        <sz val="12"/>
        <color rgb="FF000000"/>
        <rFont val="Times New Roman"/>
        <family val="1"/>
        <charset val="161"/>
      </rPr>
      <t xml:space="preserve">  </t>
    </r>
  </si>
  <si>
    <t xml:space="preserve"> Η σύλληψη και η αγκίστρωση των πτηνών γίνεται με ήπιους προσεκτικούς χειρισμούς χωρίς χτυπήματα ή άσκηση πίεσης σε ευαίσθητα σημεία του σώματος.</t>
  </si>
  <si>
    <r>
      <rPr>
        <sz val="12"/>
        <color rgb="FF000000"/>
        <rFont val="Times New Roman"/>
        <family val="1"/>
        <charset val="1"/>
      </rPr>
      <t>Υπάρχουν πλάκες στήριξης για τη στήριξη του στήθους από το σημείο της αγκίστρωσης μέχρι το σημείο εισόδου των πτηνών στο υδρόλουτρο.</t>
    </r>
    <r>
      <rPr>
        <sz val="11"/>
        <color rgb="FF000000"/>
        <rFont val="Calibri"/>
        <family val="2"/>
        <charset val="161"/>
      </rPr>
      <t xml:space="preserve"> </t>
    </r>
  </si>
  <si>
    <t>Το συνολικό μήκος της γραμμής αγκίστρωσης μέχρι το σημείο εισόδου στη δεξαμενή ζεματίσματος είναι εύκολα προσβάσιμο σε περίπτωση που τα ζώα πρέπει να απομακρυνθούν από τη γραμμή σφαγής.                                                                               Προβλέπεται πρόσβαση στον εξοπλισμό αναισθητοποίησης ώστε να μπορεί να γίνει αφαίμαξη των πτηνών που έχουν αναισθητοποιηθεί και παραμένουν στο υδρόλουτρο λόγω βλάβης ή καθυστέρησης στη γραμμή</t>
  </si>
  <si>
    <r>
      <rPr>
        <sz val="12"/>
        <color rgb="FF000000"/>
        <rFont val="Times New Roman"/>
        <family val="1"/>
        <charset val="1"/>
      </rPr>
      <t xml:space="preserve">Υπάρχει διαθέσιμη ηλεκτρικά μονωμένη ράμπα εισόδου σχεδιασμένη και συντηρημένη να αποτρέπει την υπερβολική ροή νερού στην είσοδο. 
</t>
    </r>
    <r>
      <rPr>
        <sz val="12"/>
        <color rgb="FF000000"/>
        <rFont val="Times New Roman"/>
        <family val="1"/>
        <charset val="161"/>
      </rPr>
      <t>Αποφυγή  ηλεκτρικών εκκενώσεων πριν την αναισθητοποίηση</t>
    </r>
  </si>
  <si>
    <r>
      <rPr>
        <sz val="12"/>
        <color rgb="FF000000"/>
        <rFont val="Times New Roman"/>
        <family val="1"/>
        <charset val="1"/>
      </rPr>
      <t xml:space="preserve">Το ηλεκτρικό υδρόλουτρο είναι σχεδιασμένο κατά τρόπο που η στάθμη του νερού να μπορεί να προσαρμόζεται εύκολα ανάλογα με το είδος και το μέγεθος των πτηνών ώστε η εμβάπτυνση να είναι σωστή (μέχρι το ύψος της βάσης των πτερύγων).                           </t>
    </r>
    <r>
      <rPr>
        <sz val="12"/>
        <color rgb="FF000000"/>
        <rFont val="Times New Roman"/>
        <family val="1"/>
        <charset val="161"/>
      </rPr>
      <t>Τα ηλεκτρόδια εκτείνονται σε όλο το μήκος του υδρόλουτρου και ο</t>
    </r>
    <r>
      <rPr>
        <sz val="12"/>
        <rFont val="Times New Roman"/>
        <family val="1"/>
        <charset val="161"/>
      </rPr>
      <t>ι μεταλλικοί δετήρες της γραμμής αγκίστρωσης όταν περνούν πάνω από το νερό βρίσκονται σε συνεχή επαφή με τη γειωμένη ράβδο τριβής</t>
    </r>
  </si>
  <si>
    <t>Οι  συσκευές αναισθητοποίησης με αέριο είναι σχεδιασμένες ώστε να βελτιστοποιείται η εφαρμογή της αναισθητοποίησης, να προστατεύονται τα ζώα από τραυματισμούς ή κακώσεις, να ελαχιστοποιείται η αναστάτωση και οι κραυγές των ζώων.                 Η μέγιστη επιτρεπόμενη πυκνότητα των ζώων στο θάλαμο αναισθητοποίησης  τους επιτρέπει να ξαπλώνουν στο δάπεδο όλα μαζί, χωρίς να στοιβάζονται το ένα πάνω στο άλλο</t>
  </si>
  <si>
    <r>
      <rPr>
        <b/>
        <sz val="12"/>
        <color rgb="FF000000"/>
        <rFont val="Times New Roman"/>
        <family val="1"/>
        <charset val="161"/>
      </rPr>
      <t xml:space="preserve">Αναισθητοποίηση με Διοξείδιο του άνθρακα σε δύο φάσεις: </t>
    </r>
    <r>
      <rPr>
        <sz val="12"/>
        <color rgb="FF000000"/>
        <rFont val="Times New Roman"/>
        <family val="1"/>
        <charset val="161"/>
      </rPr>
      <t xml:space="preserve">        στην πρώτη φάση συγκέντρωση διοξειδίου του άνθρακα έως 40% και μετά την απώλεια των αισθήσεων των πτηνών, αύξησή της.                                                                                                       </t>
    </r>
    <r>
      <rPr>
        <b/>
        <sz val="12"/>
        <color rgb="FF000000"/>
        <rFont val="Times New Roman"/>
        <family val="1"/>
        <charset val="161"/>
      </rPr>
      <t>Αναισθητοποίηση με</t>
    </r>
    <r>
      <rPr>
        <sz val="12"/>
        <color rgb="FF000000"/>
        <rFont val="Times New Roman"/>
        <family val="1"/>
        <charset val="161"/>
      </rPr>
      <t xml:space="preserve"> </t>
    </r>
    <r>
      <rPr>
        <b/>
        <sz val="12"/>
        <color rgb="FF000000"/>
        <rFont val="Times New Roman"/>
        <family val="1"/>
        <charset val="1"/>
      </rPr>
      <t xml:space="preserve">Διοξείδιο του άνθρακα σε συνδυασμό με αδρανή αέρια: </t>
    </r>
    <r>
      <rPr>
        <sz val="12"/>
        <color rgb="FF000000"/>
        <rFont val="Times New Roman"/>
        <family val="1"/>
        <charset val="1"/>
      </rPr>
      <t xml:space="preserve"> μείγμα αερίων με συγκέντρωση διοξειδίου του άνθρακα έως 40% σε συνδυασμό με αδρανή αέρια.                                                                                                                                          </t>
    </r>
    <r>
      <rPr>
        <b/>
        <sz val="12"/>
        <color rgb="FF000000"/>
        <rFont val="Times New Roman"/>
        <family val="1"/>
        <charset val="1"/>
      </rPr>
      <t xml:space="preserve">Αναισθητοποίηση με  </t>
    </r>
    <r>
      <rPr>
        <b/>
        <sz val="12"/>
        <color rgb="FF000000"/>
        <rFont val="Times New Roman"/>
        <family val="1"/>
        <charset val="161"/>
      </rPr>
      <t xml:space="preserve">Αδρανή αέρια: </t>
    </r>
    <r>
      <rPr>
        <sz val="12"/>
        <color rgb="FF000000"/>
        <rFont val="Times New Roman"/>
        <family val="1"/>
        <charset val="161"/>
      </rPr>
      <t xml:space="preserve">μείγμα αδρανών αερίων (π.χ. αργό, άζωτο)                                                                                                                                                                                Διάρκεια έκθεσης, ποιότητα αερίου, θερμοκρασία αερίου, συγκέντρωση οξυγόνου, χρονικό διάστημα μεταξύ αναισθητοποίησης και αφαίμαξης, σύμφωνα με τις οδηγίες χρήσης του κατασκευαστή της συσκευής και τις ΠΔΛ του σφαγείου. </t>
    </r>
  </si>
  <si>
    <r>
      <rPr>
        <b/>
        <sz val="12"/>
        <rFont val="Times New Roman"/>
        <family val="1"/>
        <charset val="161"/>
      </rPr>
      <t>Έλεγχος της αποτελεσματικότητας της αναισθητοποίησης με αέριο:</t>
    </r>
    <r>
      <rPr>
        <sz val="12"/>
        <rFont val="Times New Roman"/>
        <family val="1"/>
        <charset val="161"/>
      </rPr>
      <t xml:space="preserve">                                                                                     </t>
    </r>
    <r>
      <rPr>
        <sz val="12"/>
        <rFont val="Times New Roman"/>
        <family val="1"/>
        <charset val="1"/>
      </rPr>
      <t xml:space="preserve"> </t>
    </r>
    <r>
      <rPr>
        <sz val="12"/>
        <rFont val="Symbol"/>
        <charset val="161"/>
      </rPr>
      <t></t>
    </r>
    <r>
      <rPr>
        <sz val="12"/>
        <rFont val="Times New Roman"/>
        <family val="1"/>
        <charset val="1"/>
      </rPr>
      <t xml:space="preserve">Απουσία ρυθμικής αναπνοής
</t>
    </r>
    <r>
      <rPr>
        <sz val="12"/>
        <rFont val="Symbol"/>
        <charset val="161"/>
      </rPr>
      <t></t>
    </r>
    <r>
      <rPr>
        <sz val="12"/>
        <rFont val="Times New Roman"/>
        <family val="1"/>
        <charset val="1"/>
      </rPr>
      <t xml:space="preserve"> Απουσία μυικού τόνου                                                         </t>
    </r>
    <r>
      <rPr>
        <sz val="12"/>
        <rFont val="Symbol"/>
        <charset val="161"/>
      </rPr>
      <t></t>
    </r>
    <r>
      <rPr>
        <sz val="12"/>
        <rFont val="Times New Roman"/>
        <family val="1"/>
        <charset val="1"/>
      </rPr>
      <t xml:space="preserve">Απουσία αυθόρμητου ανοιγοκλεισίματος των βλεφάρων             </t>
    </r>
    <r>
      <rPr>
        <sz val="12"/>
        <rFont val="Symbol"/>
        <charset val="161"/>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charset val="161"/>
      </rPr>
      <t></t>
    </r>
    <r>
      <rPr>
        <sz val="12"/>
        <rFont val="Times New Roman"/>
        <family val="1"/>
        <charset val="1"/>
      </rPr>
      <t xml:space="preserve">Απουσία κραυγών                                                                            </t>
    </r>
    <r>
      <rPr>
        <sz val="12"/>
        <rFont val="Symbol"/>
        <charset val="161"/>
      </rPr>
      <t></t>
    </r>
    <r>
      <rPr>
        <sz val="12"/>
        <rFont val="Times New Roman"/>
        <family val="1"/>
        <charset val="1"/>
      </rPr>
      <t xml:space="preserve">Απουσία φτερουγίσματος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</si>
  <si>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Προβλέπεται εναλλακτική μέθοδος αναισθητοποίησης/θανάτωσης (εξάρθρωση του αυχένα, χειροκίνητο σύστημα αναισθητοποίησης) για πτηνά που δεν μπορούν να αναρτηθούν στην αλυσίδα (πολύ μικρά, τραυματισμένα, άρρωστα κλπ.)</t>
  </si>
  <si>
    <t xml:space="preserve">Διαδικασίες για την καθαριότητα των συσκευών αναισθητοποίησης 
Βαθμονόμηση των συσκευών αναισθητοποίησης ,
Συντήρηση των συσκευών αναισθησίας και συχνότητα βαθμονόμησης τους 
Τήρηση αρχείου συντήρησης των συσκευών αναισθητοποίησης
</t>
  </si>
  <si>
    <t>Ορθή τομή των αιμοφόρων αγγείων και των δύο πλευρών του λαιμού. Οι αυτόματοι κοπτήρες λαιμού χρησιμοποιούνται μόνο στην περίπτωση που μπορεί να διαπιστωθεί ότι έχουν αποκόψει αμφότερα τα αιμοφόρα αγγεία.</t>
  </si>
  <si>
    <r>
      <rPr>
        <sz val="12"/>
        <color rgb="FF000000"/>
        <rFont val="Times New Roman"/>
        <family val="1"/>
        <charset val="161"/>
      </rPr>
      <t xml:space="preserve">Οδηγίες εργασίας αναρτημένες (Σημεία εφαρμογής της συσκευής αναισθητοποίησης, χρόνοι μέχρι την αφαίμαξη, σημεία απώλειας συνείδησης) </t>
    </r>
    <r>
      <rPr>
        <sz val="8"/>
        <color rgb="FF000000"/>
        <rFont val="Times New Roman"/>
        <family val="1"/>
        <charset val="161"/>
      </rPr>
      <t> </t>
    </r>
  </si>
  <si>
    <t xml:space="preserve">Πρακτική εργασίας </t>
  </si>
  <si>
    <t xml:space="preserve">Ορθή Υγιεινή Πρακτική </t>
  </si>
  <si>
    <t>Αποστείρωση μαχαιριών ανά παρτίδα (τουλάχιστον 2 μαχαίρια)</t>
  </si>
  <si>
    <t xml:space="preserve">3. ΑΠΟΠΤΙΛΩΣΗ-ΕΚΔΟΡΑ- ΑΠΟΚΟΠΗ ΑΚΡΩΝ
</t>
  </si>
  <si>
    <t xml:space="preserve">Βολικές θέσεις εργασίας                       </t>
  </si>
  <si>
    <t>Δυνατότητα απομάκρυνσης από την γραμμή ύποπτων σφάγιων (πχ ύπαρξη παράπλευρης  γραμμής) και απομόνωσης αυτών</t>
  </si>
  <si>
    <t>Eβάπτιση σε θερμό υδατόλουυτρο (ζεμάτισμα), αποτελεσματική αποπτίλωση/εκδορά  και κοπή των άκρων</t>
  </si>
  <si>
    <t>Αλλάζει η αλυσίδα ανάρτησης μετά την αποπτίλωση εκδορά (διαχωρισμός καθαρής -ακάθαρτης περιοχής)</t>
  </si>
  <si>
    <t>Αποφυγή επιμόλυνσης του σφάγιου από το δέρμα (μόνο για κονικλοσφαγεία/ για πτηνοσφαγεία NA)</t>
  </si>
  <si>
    <t xml:space="preserve">Απόσταση μεταξύ σφάγιων για την αποφυγή επιμολύνσεων από τη δορά </t>
  </si>
  <si>
    <t xml:space="preserve"> 
ΖΥΠ Καν 1069/2009 &amp; ΠΔ 211/2006 
Συλλογή, Διαχωρισμός, Ταυτοποίηση, Σήμανση</t>
  </si>
  <si>
    <t>Συλλογή τριχών, φτερών και πούπουλων σε ειδικούς ση-μασμένους,  περιέκτες ή χώρους</t>
  </si>
  <si>
    <t>Αποκομιδή των δερμάτων με τσουλήθρα</t>
  </si>
  <si>
    <t xml:space="preserve">Συλλογή των δερμάτων σε ειδικούς κάδους σημασμένους με την ένδειξη: «ΔΕΡΜΑΤΑ» </t>
  </si>
  <si>
    <t xml:space="preserve">4. ΕΚΣΠΛΑΧΝΙΣΜΟΣ </t>
  </si>
  <si>
    <t>Α. Σχεδιασμός &amp; διαμόρφωση χώρου- Εξοπλισμός  (χώρος εκσπλαχνισμού)</t>
  </si>
  <si>
    <t xml:space="preserve">Πρακτικές θέσεις εργασίας                                              </t>
  </si>
  <si>
    <t>Εργαλεία κοπής (καθαρά, σε καλή κατάσταση)</t>
  </si>
  <si>
    <t xml:space="preserve">Αποφυγή επιμόλυνσης του σφάγιου από το περιεχόμενο του πεπτικού συστήματος </t>
  </si>
  <si>
    <t>Ξεχωριστοί κάδοι με ταμπέλες (κίτρινες- πράσινες ) για τον άμεσο διαχωρισμό, ταξινόμηση και επισήμανση των υλικών κατ.2 και κατ. 3</t>
  </si>
  <si>
    <t>5. ΨΥΞΗ – ΑΠΟΘΗΚΕΥΣΗ</t>
  </si>
  <si>
    <t>Ψύξη των πτηνών</t>
  </si>
  <si>
    <r>
      <rPr>
        <sz val="12"/>
        <color rgb="FF000000"/>
        <rFont val="Times New Roman"/>
        <family val="1"/>
        <charset val="161"/>
      </rPr>
      <t xml:space="preserve">            με εμβάπτιση</t>
    </r>
    <r>
      <rPr>
        <b/>
        <u/>
        <sz val="12"/>
        <color rgb="FF000000"/>
        <rFont val="Times New Roman"/>
        <family val="1"/>
        <charset val="161"/>
      </rPr>
      <t xml:space="preserve"> </t>
    </r>
  </si>
  <si>
    <r>
      <rPr>
        <sz val="12"/>
        <color rgb="FF000000"/>
        <rFont val="Times New Roman"/>
        <family val="1"/>
        <charset val="161"/>
      </rPr>
      <t>με αέρα</t>
    </r>
    <r>
      <rPr>
        <b/>
        <u/>
        <sz val="12"/>
        <color rgb="FF000000"/>
        <rFont val="Times New Roman"/>
        <family val="1"/>
        <charset val="161"/>
      </rPr>
      <t xml:space="preserve">            </t>
    </r>
  </si>
  <si>
    <t>με ψεκασμό</t>
  </si>
  <si>
    <t>1.Στη διαδικασία ψύξης των πτηνών με εμβάπτιση (chiller) λαμβάνεται υπόψη η αποφυγή μόλυνσης των σφαγίων, η θερμοκρασία του νερού, ο όγκος και η κατεύ-θυνση ροής του ύδατος και ο χρόνος ψύξης</t>
  </si>
  <si>
    <t xml:space="preserve">Εξοπλισμός </t>
  </si>
  <si>
    <t>2. Ο εξοπλισμός κενώνεται πλήρως, καθαρίζεται και απολυμαίνεται όταν είναι απαραίτητο και τουλάχιστον μία φορά την ημέρα σφαγής</t>
  </si>
  <si>
    <t>Θερμόμετρα για την μέτρηση της θερμοκρασίας του ψυκτικού θαλάμου /Αυτόματη καταγραφή</t>
  </si>
  <si>
    <t xml:space="preserve">Θερμόμετρα για την μέτρηση της θερμοκρασίας στο εσωτερικό της μάζας </t>
  </si>
  <si>
    <t xml:space="preserve">6. ΑΠΟΣΤΟΛΗ  </t>
  </si>
  <si>
    <t>7. ΛΟΙΠΟΙ ΧΩΡΟΙ</t>
  </si>
  <si>
    <t>8. ΠΕΡΑΙΤΕΡΩ ΔΙΑΧΕΙΡΙΣΗ ΖΥΠ</t>
  </si>
  <si>
    <t>Το αίμα οδηγείται                                                                                  σε μονάδα μεταποίησης                                                                        σε μονάδα αποτέφρωσης                                                                 άλλη διαχείριση  περιγραφή:</t>
  </si>
  <si>
    <t>9. ΚΑΘΑΡΙΟΤΗΤΑ / ΣΥΝΤΗΡΗΣΗ</t>
  </si>
  <si>
    <t>Επίπεδο καθαριότητας</t>
  </si>
  <si>
    <r>
      <t xml:space="preserve">Απαιτήσεις για την Προστασία των Ζώων </t>
    </r>
    <r>
      <rPr>
        <b/>
        <sz val="12"/>
        <color rgb="FF000000"/>
        <rFont val="Times New Roman"/>
        <family val="1"/>
        <charset val="161"/>
      </rPr>
      <t>Καν. 1099/2009Καν 853/2004 Παραρτ.ΙΙ Τμήμα ΙΙ  2 στ</t>
    </r>
  </si>
  <si>
    <t>Επαρκής ,  κατάλληλος  φωτισμός ανάλογα με το είδος των ζώων και κατάλληλος εφεδρικός φωτισμός.                                             Το επίπεδο θορύβου είναι το χαμηλότερο δυνατό και αποφεύγονται αιφνίδιοι θόρυβοι.</t>
  </si>
  <si>
    <r>
      <t xml:space="preserve">Οι κλωβοί μεταφοράς των </t>
    </r>
    <r>
      <rPr>
        <b/>
        <u/>
        <sz val="12"/>
        <rFont val="Times New Roman"/>
        <family val="1"/>
        <charset val="161"/>
      </rPr>
      <t xml:space="preserve">πτηνών </t>
    </r>
    <r>
      <rPr>
        <sz val="12"/>
        <rFont val="Times New Roman"/>
        <family val="1"/>
        <charset val="161"/>
      </rPr>
      <t>σε καλή κατάσταση συντήρησης, χωρίς να προκαλούν τραυματισμούς</t>
    </r>
    <r>
      <rPr>
        <b/>
        <sz val="12"/>
        <rFont val="Times New Roman"/>
        <family val="1"/>
        <charset val="161"/>
      </rPr>
      <t xml:space="preserve"> </t>
    </r>
    <r>
      <rPr>
        <sz val="12"/>
        <rFont val="Times New Roman"/>
        <family val="1"/>
        <charset val="161"/>
      </rPr>
      <t>των πτηνών και δεν είναι υπερφορτωμένοι.                                                                 Ο χειρισμός τους είναι προσεκτικός (δεν ανατρέπονται, δεν ρίχνονται ή αφήνονται να πέσουν από υπερυψωμένα σημεία).             Όταν τοποθετούνται ο ένας πάνω στο άλλο, λαμβάνονται προφυλάξεις ώστε να περιορίζεται η ποσότητα ούρων και κοπράνων που πέφτουν στα ζώα που βρίσκονται από κάτω και να εξασφαλίζεται η σταθερότητα των κιβωτίων και ο απρόσκοπτος αερισμός.</t>
    </r>
  </si>
  <si>
    <t>Οι γραμμές αγκίστρωσης είναι σχεδιασμένες κατά τρόπο ώστε τα πτηνά που αναρτώνται να μην αντιμετωπίζουν κανένα εμπόδιο και η ενόχλησή τους να περιορίζεται στο ελάχιστο.                                                  Το μέγεθος και το σχήμα των μεταλλικών δετήρων της γραμμής αγκίστρωσης είναι κατάλληλο για την κατηγορία και το μέγεθος των πτηνών έτσι ώστε η ηλεκτρική επαφή να διασφαλίζεται χωρίς να προκαλείται πόνος</t>
  </si>
  <si>
    <r>
      <t xml:space="preserve">Έλεγχος της σωστής τοποθέτησης και κατεύθυνσης της συσκευής </t>
    </r>
    <r>
      <rPr>
        <sz val="12"/>
        <rFont val="Times New Roman"/>
        <family val="1"/>
        <charset val="161"/>
      </rPr>
      <t>ατομικής</t>
    </r>
    <r>
      <rPr>
        <sz val="12"/>
        <color rgb="FF000000"/>
        <rFont val="Times New Roman"/>
        <family val="1"/>
        <charset val="161"/>
      </rPr>
      <t xml:space="preserve"> αναισθητοποίησης. Βελτιστοποίηση της ροής του ηλεκτρικού ρεύματος κατά την αναισθητοποίηση </t>
    </r>
  </si>
  <si>
    <r>
      <t>Ελαχιστοποίηση του χρόνου αγκίστρωσης των πτηνών στην αλυσίδα ανάρτησης,</t>
    </r>
    <r>
      <rPr>
        <sz val="12"/>
        <rFont val="Times New Roman"/>
        <family val="1"/>
        <charset val="161"/>
      </rPr>
      <t xml:space="preserve"> ώστε να μην παραμένουν αναρτημένα έχοντας τις αισθήσεις τους περισσότερο από ένα λεπτό τα ορνίθια και δύο λεπτά οι ινδόρνιθες, πάπιες, χήνες.</t>
    </r>
    <r>
      <rPr>
        <sz val="12"/>
        <color rgb="FF000000"/>
        <rFont val="Times New Roman"/>
        <family val="1"/>
        <charset val="161"/>
      </rPr>
      <t xml:space="preserve"> </t>
    </r>
  </si>
  <si>
    <r>
      <t xml:space="preserve">Ελάχιστο ρεύμα, ελάχιστη τάση, μέγιστη συχνότητα:
Κοτόπουλα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100</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150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200</t>
    </r>
    <r>
      <rPr>
        <sz val="11"/>
        <rFont val="Calibri"/>
        <family val="2"/>
        <charset val="161"/>
      </rPr>
      <t xml:space="preserve">mA
</t>
    </r>
    <r>
      <rPr>
        <sz val="12"/>
        <rFont val="Times New Roman"/>
        <family val="1"/>
        <charset val="161"/>
      </rPr>
      <t xml:space="preserve">Γαλοπούλες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250 </t>
    </r>
    <r>
      <rPr>
        <sz val="11"/>
        <rFont val="Calibri"/>
        <family val="2"/>
        <charset val="161"/>
      </rPr>
      <t>mA</t>
    </r>
    <r>
      <rPr>
        <sz val="12"/>
        <rFont val="Times New Roman"/>
        <family val="1"/>
        <charset val="161"/>
      </rPr>
      <t xml:space="preserve"> 
                             200-400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 </t>
    </r>
    <r>
      <rPr>
        <sz val="11"/>
        <rFont val="Calibri"/>
        <family val="2"/>
        <charset val="161"/>
      </rPr>
      <t>mA</t>
    </r>
    <r>
      <rPr>
        <sz val="12"/>
        <rFont val="Times New Roman"/>
        <family val="1"/>
        <charset val="161"/>
      </rPr>
      <t xml:space="preserve">, 
                            400-1500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400</t>
    </r>
    <r>
      <rPr>
        <sz val="11"/>
        <rFont val="Calibri"/>
        <family val="2"/>
        <charset val="161"/>
      </rPr>
      <t xml:space="preserve">mA
</t>
    </r>
    <r>
      <rPr>
        <sz val="12"/>
        <rFont val="Times New Roman"/>
        <family val="1"/>
        <charset val="161"/>
      </rPr>
      <t xml:space="preserve">Πάπιες και χήνες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130</t>
    </r>
    <r>
      <rPr>
        <sz val="11"/>
        <rFont val="Calibri"/>
        <family val="2"/>
        <charset val="161"/>
      </rPr>
      <t>mA</t>
    </r>
    <r>
      <rPr>
        <sz val="12"/>
        <rFont val="Times New Roman"/>
        <family val="1"/>
        <charset val="161"/>
      </rPr>
      <t xml:space="preserve"> 
Ορτύκια      &lt;200 </t>
    </r>
    <r>
      <rPr>
        <sz val="11"/>
        <rFont val="Calibri"/>
        <family val="2"/>
        <charset val="161"/>
      </rPr>
      <t>Hz</t>
    </r>
    <r>
      <rPr>
        <sz val="12"/>
        <rFont val="Times New Roman"/>
        <family val="1"/>
        <charset val="161"/>
      </rPr>
      <t xml:space="preserve"> </t>
    </r>
    <r>
      <rPr>
        <sz val="11"/>
        <rFont val="Symbol"/>
        <family val="1"/>
        <charset val="128"/>
      </rPr>
      <t></t>
    </r>
    <r>
      <rPr>
        <sz val="12"/>
        <rFont val="Times New Roman"/>
        <family val="1"/>
        <charset val="161"/>
      </rPr>
      <t xml:space="preserve"> 45</t>
    </r>
    <r>
      <rPr>
        <sz val="11"/>
        <rFont val="Calibri"/>
        <family val="2"/>
        <charset val="161"/>
      </rPr>
      <t xml:space="preserve">mA
</t>
    </r>
    <r>
      <rPr>
        <sz val="12"/>
        <rFont val="Times New Roman"/>
        <family val="1"/>
        <charset val="161"/>
      </rPr>
      <t xml:space="preserve">                                                                                                Ελάχιστος χρόνος έκθεσης 4 </t>
    </r>
    <r>
      <rPr>
        <sz val="11"/>
        <rFont val="Calibri"/>
        <family val="2"/>
        <charset val="161"/>
      </rPr>
      <t xml:space="preserve">sec.                                                                                                                                                                                                                </t>
    </r>
    <r>
      <rPr>
        <sz val="12"/>
        <rFont val="Times New Roman"/>
        <family val="1"/>
        <charset val="1"/>
      </rPr>
      <t xml:space="preserve"> .</t>
    </r>
    <r>
      <rPr>
        <sz val="11"/>
        <rFont val="Calibri"/>
        <family val="2"/>
        <charset val="161"/>
      </rPr>
      <t xml:space="preserve"> 
</t>
    </r>
    <r>
      <rPr>
        <sz val="12"/>
        <rFont val="Times New Roman"/>
        <family val="1"/>
        <charset val="161"/>
      </rPr>
      <t>Χρονικό διάστημα μεταξύ αναισθητοποίησης αφαίμαξης σύμφωνα με τις ΠΔΛ του σφαγείου και τα επιστημονικά δεδομένα (&lt; 20 sec).</t>
    </r>
  </si>
  <si>
    <r>
      <t>Έλεγχος της αποτελεσματικότητας της αναισθητοποίησης με ηλεκτρικό υδρόλουτρο:</t>
    </r>
    <r>
      <rPr>
        <sz val="12"/>
        <rFont val="Times New Roman"/>
        <family val="1"/>
        <charset val="161"/>
      </rPr>
      <t xml:space="preserve">                                                        </t>
    </r>
    <r>
      <rPr>
        <sz val="12"/>
        <rFont val="Times New Roman"/>
        <family val="1"/>
        <charset val="1"/>
      </rPr>
      <t xml:space="preserve"> </t>
    </r>
    <r>
      <rPr>
        <sz val="12"/>
        <rFont val="Symbol"/>
        <family val="1"/>
        <charset val="2"/>
      </rPr>
      <t></t>
    </r>
    <r>
      <rPr>
        <sz val="12"/>
        <rFont val="Times New Roman"/>
        <family val="1"/>
        <charset val="1"/>
      </rPr>
      <t xml:space="preserve">Απουσία ρυθμικής αναπνοής
</t>
    </r>
    <r>
      <rPr>
        <sz val="12"/>
        <rFont val="Symbol"/>
        <family val="1"/>
        <charset val="2"/>
      </rPr>
      <t></t>
    </r>
    <r>
      <rPr>
        <sz val="12"/>
        <rFont val="Times New Roman"/>
        <family val="1"/>
        <charset val="1"/>
      </rPr>
      <t xml:space="preserve">Παρουσία τονικών σπασμών                                                         </t>
    </r>
    <r>
      <rPr>
        <sz val="12"/>
        <rFont val="Symbol"/>
        <family val="1"/>
        <charset val="2"/>
      </rPr>
      <t></t>
    </r>
    <r>
      <rPr>
        <sz val="12"/>
        <rFont val="Times New Roman"/>
        <family val="1"/>
        <charset val="1"/>
      </rPr>
      <t xml:space="preserve">Απουσία αυθόρμητου ανοιγοκλεισίματος των βλεφάρων             </t>
    </r>
    <r>
      <rPr>
        <sz val="12"/>
        <rFont val="Symbol"/>
        <family val="1"/>
        <charset val="2"/>
      </rPr>
      <t></t>
    </r>
    <r>
      <rPr>
        <sz val="12"/>
        <rFont val="Times New Roman"/>
        <family val="1"/>
        <charset val="1"/>
      </rPr>
      <t xml:space="preserve">Απουσία του αντανακλαστικού του κερατοειδούς και του βλεφαρικού αντανακλαστικού                                                   </t>
    </r>
    <r>
      <rPr>
        <sz val="12"/>
        <rFont val="Symbol"/>
        <family val="1"/>
        <charset val="2"/>
      </rPr>
      <t></t>
    </r>
    <r>
      <rPr>
        <sz val="12"/>
        <rFont val="Times New Roman"/>
        <family val="1"/>
        <charset val="1"/>
      </rPr>
      <t xml:space="preserve">Απουσία κραυγών                                                                            </t>
    </r>
    <r>
      <rPr>
        <sz val="12"/>
        <rFont val="Symbol"/>
        <family val="1"/>
        <charset val="2"/>
      </rPr>
      <t></t>
    </r>
    <r>
      <rPr>
        <sz val="12"/>
        <rFont val="Times New Roman"/>
        <family val="1"/>
        <charset val="1"/>
      </rPr>
      <t xml:space="preserve">Απουσία φτερουγίσματος                                                                </t>
    </r>
    <r>
      <rPr>
        <sz val="12"/>
        <rFont val="Symbol"/>
        <family val="1"/>
        <charset val="2"/>
      </rPr>
      <t></t>
    </r>
    <r>
      <rPr>
        <sz val="12"/>
        <rFont val="Times New Roman"/>
        <family val="1"/>
        <charset val="1"/>
      </rPr>
      <t xml:space="preserve">Απουσία αυθόρμητης κατάποσης                                                      </t>
    </r>
    <r>
      <rPr>
        <sz val="12"/>
        <rFont val="Symbol"/>
        <family val="1"/>
        <charset val="2"/>
      </rPr>
      <t></t>
    </r>
    <r>
      <rPr>
        <sz val="12"/>
        <rFont val="Times New Roman"/>
        <family val="1"/>
        <charset val="1"/>
      </rPr>
      <t xml:space="preserve">Απουσία κινήσεων της κεφαλής 
</t>
    </r>
    <r>
      <rPr>
        <sz val="12"/>
        <rFont val="Times New Roman"/>
        <family val="1"/>
        <charset val="161"/>
      </rPr>
      <t xml:space="preserve">                                                                                                              Η απώλεια της συνείδησης διατηρείται μέχρι το θάνατο του ζώου και λαμβάνονται μέτρα σε περίπτωση  ανάνηψης του ζώου . </t>
    </r>
  </si>
  <si>
    <t>Αναμονή  για αποτελεσματικότερη αφαίμαξη πριν το επόμενο στάδιο.  Περαιτέρω εκδορά ή ζεμάτισμα πραγματοποιείται μόνο αφού διαπιστωθεί απουσία ζωτικών σημείων του ζώου.</t>
  </si>
  <si>
    <t xml:space="preserve">Απουσία ανοιγμάτων (χαραμάδες) σε πόρτες, τοίχους και οροφές   </t>
  </si>
  <si>
    <r>
      <t xml:space="preserve">Κάθε κεφάλαιο έχει έναν συγκεκριμένο αριθμό βαθμών οι οποίοι αξιολογούνται ως εξής:                                                                                        ΧΑΜΗΛΗ ΣΥΜΜΟΡΦΩΣΗ: πάνω από 60%  ΜΕΣΑΙΑ ΣΥΜΜΟΡΦΩΣΗ: 30%-59,99%  ΥΨΗΛΗ ΣΥΜΜΟΡΦΩΣΗ: κάτω από 29,99% (ποσοστά επί  της συνολικής χειρότερης βαθμολόγησης)                                                                                                                                                      ΣΥΝΟΛΙΚΟΣ ΥΨΗΛΟΣ ΚΙΝΔΥΝΟΣ:  Όταν διαπιστώνονται 30% ή περισσότερα κεφάλαια με χαμηλή συμμόρφωση και οποιοσδήποτε συνδυασμός κεφαλαίων με υψηλή και μεσαία συμμόρφωση. (Από τα 9 κεφάλαια τουλάχιστον 3 ΧΑΜΗΛΗΣ ΣΥΜΜΟΡΦΩΣΗΣ και οποιοσδήποτε συνδυασμός ΜΕΣΑΙΑΣ /ΥΨΗΛΗΣ ΣΥΜΜΟΡΦΩΣΗΣ των υπολοίπων κεφαλαίων)                                                            
ΣΥΝΟΛΙΚΟΣ ΜΕΣΑΙΟΣ ΚΙΝΔΥΝΟΣ:  Όταν διαπιστώνονται 30% ή περισσότερα κεφάλαια με μεσαία συμμόρφωση και τα υπόλοιπα κεφάλαια με υψηλή συμμόρφωση ή όταν διαπιστώνονται 20% ή λιγότερα κεφάλαια με χαμηλή συμμόρφωση και οποιοσδήποτε συνδυασμός κεφαλαίων με υψηλή και μεσαία συμμόρφωση. (Από τα 9 κεφάλαια μέχρι 2 ΧΑΜΗΛΗΣ ΣΥΜΜΟΡΦΩΣΗΣ και οποιοσδήποτε συνδυασμός ΜΕΣΑΙΑΣ /ΥΨΗΛΗΣ ΣΥΜΜΟΡΦΩΣΗΣ των υπολοίπων 7) 
ΣΥΝΟΛΙΚΟΣ ΧΑΜΗΛΟΣ ΚΙΝΔΥΝΟΣ: Όταν διαπιστώνονται λιγότερο από 30% κεφάλαια με μεσαία συμμόρφωση και κανένα κεφάλαιο με χαμηλή συμμόρφωση. (Από τα 9 κεφάλαια   μέχρι 3 ΜΕΣΑΙΑΣ ΣΥΜΜΟΡΦΩΣΗΣ και κανένα ΧΑΜΗΛΗΣ ΣΥΜΜΟΡΦΩΣΗΣ)  </t>
    </r>
    <r>
      <rPr>
        <b/>
        <sz val="12"/>
        <color rgb="FFFF0000"/>
        <rFont val="Times New Roman"/>
        <family val="1"/>
        <charset val="161"/>
      </rPr>
      <t xml:space="preserve">Σημειώνεται ότι σε περίπτωση κατά την οποία τουλάχιστον μία παράμετρος από τις 33, 44, 51, 55, 59,74, 110 και 192 είναι ίση με 72 διακόπτεται αμέσως η διαδικασία της σφαγής.    
                                                                                                                                                                                    </t>
    </r>
    <r>
      <rPr>
        <b/>
        <sz val="12"/>
        <color rgb="FF000000"/>
        <rFont val="Times New Roman"/>
        <family val="1"/>
        <charset val="161"/>
      </rPr>
      <t xml:space="preserve">  </t>
    </r>
  </si>
  <si>
    <t>Ο εξοπλισμός αναισθητοποίησης με υδρόλουτρο περιλαμβάνει διάταξη που απεικονίζει και καταγράφει τις λεπτομέρειες των χρησιμοποιούμενων βασικών ηλεκτρικών παραμέτρων. Τα  στοιχεία αυτά διατηρούνται τουλάχιστον ένα έτος.    Η συσκευή αναισθητοποίησης διαθέτει διάταξη για τη συνεχή μέτρηση, απεικόνιση και καταγραφή των συγκεντρώσεων του αερίου  καθώς και τη διάρκεια έκθεσης. Τα καταγραφόμενα στοιχεία διατηρούνται για ένα έτος**.               Η συσκευή αναισθητοποίησης διαθέτει  διάταξη που παρέχει ευκρινή οπτική και ηχητική προειδοποίηση όταν η συγκέντρωση του αερίου πέφτει κάτω από την προβλεπόμενη στάθμη.</t>
  </si>
  <si>
    <t>Υπάρχει  λειτουργικός εφεδρικός εξοπλισμός αναισθητοποίησης άμεσα διαθέσιμος στο χώρο εργασίας. (χειροκίνητο σύστημα αναισθητοποίησης ή  μέθοδος εξάρθρωσης του αυχένα)</t>
  </si>
  <si>
    <t>Απαιτήσεις για την Προστασία των ΖώωνΚαν. 1099/2009 Καν 853/2004 Παραρτ.ΙΙ Τμήμα ΙΙ  2 στ</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</si>
</sst>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rgb="FF000000"/>
      <name val="Calibri"/>
      <family val="2"/>
      <charset val="161"/>
    </font>
    <font>
      <sz val="10"/>
      <color rgb="FFFFFFFF"/>
      <name val="Calibri"/>
      <family val="2"/>
      <charset val="161"/>
    </font>
    <font>
      <b/>
      <sz val="10"/>
      <color rgb="FF000000"/>
      <name val="Calibri"/>
      <family val="2"/>
      <charset val="161"/>
    </font>
    <font>
      <sz val="10"/>
      <color rgb="FFCC0000"/>
      <name val="Calibri"/>
      <family val="2"/>
      <charset val="161"/>
    </font>
    <font>
      <b/>
      <sz val="10"/>
      <color rgb="FFFFFFFF"/>
      <name val="Calibri"/>
      <family val="2"/>
      <charset val="161"/>
    </font>
    <font>
      <i/>
      <sz val="10"/>
      <color rgb="FF808080"/>
      <name val="Calibri"/>
      <family val="2"/>
      <charset val="161"/>
    </font>
    <font>
      <sz val="10"/>
      <color rgb="FF006600"/>
      <name val="Calibri"/>
      <family val="2"/>
      <charset val="161"/>
    </font>
    <font>
      <sz val="18"/>
      <color rgb="FF000000"/>
      <name val="Calibri"/>
      <family val="2"/>
      <charset val="161"/>
    </font>
    <font>
      <sz val="12"/>
      <color rgb="FF000000"/>
      <name val="Calibri"/>
      <family val="2"/>
      <charset val="161"/>
    </font>
    <font>
      <u/>
      <sz val="10"/>
      <color rgb="FF0000EE"/>
      <name val="Calibri"/>
      <family val="2"/>
      <charset val="161"/>
    </font>
    <font>
      <sz val="10"/>
      <color rgb="FF996600"/>
      <name val="Calibri"/>
      <family val="2"/>
      <charset val="161"/>
    </font>
    <font>
      <sz val="10"/>
      <color rgb="FF333333"/>
      <name val="Calibri"/>
      <family val="2"/>
      <charset val="161"/>
    </font>
    <font>
      <b/>
      <sz val="11"/>
      <color rgb="FF000000"/>
      <name val="Calibri"/>
      <family val="2"/>
      <charset val="161"/>
    </font>
    <font>
      <sz val="12"/>
      <color rgb="FF000000"/>
      <name val="Times New Roman"/>
      <family val="1"/>
      <charset val="161"/>
    </font>
    <font>
      <b/>
      <sz val="12"/>
      <color rgb="FF000000"/>
      <name val="Times New Roman"/>
      <family val="1"/>
      <charset val="161"/>
    </font>
    <font>
      <b/>
      <u/>
      <sz val="12"/>
      <color rgb="FF000000"/>
      <name val="Times New Roman"/>
      <family val="1"/>
      <charset val="161"/>
    </font>
    <font>
      <u/>
      <sz val="12"/>
      <color rgb="FF000000"/>
      <name val="Times New Roman"/>
      <family val="1"/>
      <charset val="161"/>
    </font>
    <font>
      <b/>
      <sz val="9"/>
      <color rgb="FF000000"/>
      <name val="Times New Roman"/>
      <family val="1"/>
      <charset val="161"/>
    </font>
    <font>
      <b/>
      <sz val="14"/>
      <color rgb="FF000000"/>
      <name val="Times New Roman"/>
      <family val="1"/>
      <charset val="161"/>
    </font>
    <font>
      <b/>
      <sz val="12"/>
      <color rgb="FFFF0000"/>
      <name val="Times New Roman"/>
      <family val="1"/>
      <charset val="161"/>
    </font>
    <font>
      <b/>
      <u/>
      <sz val="12"/>
      <color rgb="FF000000"/>
      <name val="Calibri"/>
      <family val="2"/>
      <charset val="161"/>
    </font>
    <font>
      <sz val="8"/>
      <color rgb="FF000000"/>
      <name val="Times New Roman"/>
      <family val="1"/>
      <charset val="161"/>
    </font>
    <font>
      <sz val="12"/>
      <name val="Times New Roman"/>
      <family val="1"/>
      <charset val="161"/>
    </font>
    <font>
      <b/>
      <sz val="12"/>
      <color rgb="FF000000"/>
      <name val="Times New Roman"/>
      <family val="1"/>
      <charset val="1"/>
    </font>
    <font>
      <sz val="12"/>
      <color rgb="FF000000"/>
      <name val="Times New Roman"/>
      <family val="1"/>
      <charset val="1"/>
    </font>
    <font>
      <b/>
      <sz val="12"/>
      <color rgb="FF000000"/>
      <name val="Calibri"/>
      <family val="2"/>
      <charset val="161"/>
    </font>
    <font>
      <sz val="12"/>
      <color rgb="FF3FAF46"/>
      <name val="Times New Roman"/>
      <family val="1"/>
      <charset val="161"/>
    </font>
    <font>
      <strike/>
      <sz val="12"/>
      <color rgb="FF000000"/>
      <name val="Times New Roman"/>
      <family val="1"/>
      <charset val="161"/>
    </font>
    <font>
      <b/>
      <sz val="12"/>
      <color rgb="FF4F81BD"/>
      <name val="Times New Roman"/>
      <family val="1"/>
      <charset val="161"/>
    </font>
    <font>
      <b/>
      <sz val="12"/>
      <color rgb="FF9BBB59"/>
      <name val="Times New Roman"/>
      <family val="1"/>
      <charset val="161"/>
    </font>
    <font>
      <b/>
      <sz val="12"/>
      <color rgb="FF1F497D"/>
      <name val="Times New Roman"/>
      <family val="1"/>
      <charset val="161"/>
    </font>
    <font>
      <sz val="11"/>
      <color rgb="FFFF0000"/>
      <name val="Calibri"/>
      <family val="2"/>
      <charset val="161"/>
    </font>
    <font>
      <b/>
      <sz val="11"/>
      <color rgb="FF000000"/>
      <name val="Times New Roman"/>
      <family val="1"/>
      <charset val="161"/>
    </font>
    <font>
      <b/>
      <sz val="10"/>
      <color rgb="FF000000"/>
      <name val="Arial"/>
      <family val="2"/>
      <charset val="161"/>
    </font>
    <font>
      <b/>
      <sz val="7"/>
      <color rgb="FF000000"/>
      <name val="Times New Roman"/>
      <family val="1"/>
      <charset val="161"/>
    </font>
    <font>
      <b/>
      <sz val="14"/>
      <color rgb="FF000000"/>
      <name val="Calibri"/>
      <family val="2"/>
      <charset val="161"/>
    </font>
    <font>
      <sz val="10"/>
      <color rgb="FF000000"/>
      <name val="Times New Roman"/>
      <family val="1"/>
      <charset val="161"/>
    </font>
    <font>
      <b/>
      <sz val="10"/>
      <color rgb="FF000000"/>
      <name val="Times New Roman"/>
      <family val="1"/>
      <charset val="161"/>
    </font>
    <font>
      <b/>
      <sz val="12"/>
      <color rgb="FF0070C0"/>
      <name val="Times New Roman"/>
      <family val="1"/>
      <charset val="161"/>
    </font>
    <font>
      <b/>
      <sz val="12"/>
      <color rgb="FF00B050"/>
      <name val="Times New Roman"/>
      <family val="1"/>
      <charset val="161"/>
    </font>
    <font>
      <b/>
      <sz val="11"/>
      <name val="Times New Roman"/>
      <family val="1"/>
      <charset val="161"/>
    </font>
    <font>
      <b/>
      <sz val="11"/>
      <name val="Wingdings"/>
      <charset val="2"/>
    </font>
    <font>
      <sz val="12"/>
      <name val="Times New Roman"/>
      <family val="1"/>
      <charset val="1"/>
    </font>
    <font>
      <b/>
      <sz val="12"/>
      <name val="Times New Roman"/>
      <family val="1"/>
      <charset val="161"/>
    </font>
    <font>
      <sz val="12"/>
      <name val="Symbol"/>
      <charset val="161"/>
    </font>
    <font>
      <sz val="11"/>
      <color rgb="FF000000"/>
      <name val="Calibri"/>
      <family val="2"/>
      <charset val="161"/>
    </font>
    <font>
      <b/>
      <sz val="8"/>
      <color rgb="FF000000"/>
      <name val="Calibri"/>
      <family val="2"/>
      <charset val="161"/>
      <scheme val="minor"/>
    </font>
    <font>
      <b/>
      <sz val="9"/>
      <color rgb="FF000000"/>
      <name val="Calibri"/>
      <family val="2"/>
      <charset val="161"/>
      <scheme val="minor"/>
    </font>
    <font>
      <b/>
      <u/>
      <sz val="12"/>
      <name val="Times New Roman"/>
      <family val="1"/>
      <charset val="161"/>
    </font>
    <font>
      <sz val="11"/>
      <name val="Calibri"/>
      <family val="2"/>
      <charset val="161"/>
    </font>
    <font>
      <sz val="11"/>
      <name val="Symbol"/>
      <family val="1"/>
      <charset val="128"/>
    </font>
    <font>
      <sz val="12"/>
      <name val="Symbol"/>
      <family val="1"/>
      <charset val="2"/>
    </font>
  </fonts>
  <fills count="28">
    <fill>
      <patternFill patternType="none"/>
    </fill>
    <fill>
      <patternFill patternType="gray125"/>
    </fill>
    <fill>
      <patternFill patternType="solid">
        <fgColor rgb="FF000000"/>
        <bgColor rgb="FF00000A"/>
      </patternFill>
    </fill>
    <fill>
      <patternFill patternType="solid">
        <fgColor rgb="FF808080"/>
        <bgColor rgb="FF4F81BD"/>
      </patternFill>
    </fill>
    <fill>
      <patternFill patternType="solid">
        <fgColor rgb="FFDDDDDD"/>
        <bgColor rgb="FFE6E0EC"/>
      </patternFill>
    </fill>
    <fill>
      <patternFill patternType="solid">
        <fgColor rgb="FFFFCCCC"/>
        <bgColor rgb="FFFBD4B4"/>
      </patternFill>
    </fill>
    <fill>
      <patternFill patternType="solid">
        <fgColor rgb="FFCC0000"/>
        <bgColor rgb="FFC9211E"/>
      </patternFill>
    </fill>
    <fill>
      <patternFill patternType="solid">
        <fgColor rgb="FFCCFFCC"/>
        <bgColor rgb="FFCCFFFF"/>
      </patternFill>
    </fill>
    <fill>
      <patternFill patternType="solid">
        <fgColor rgb="FFFFFFCC"/>
        <bgColor rgb="FFFFFFFF"/>
      </patternFill>
    </fill>
    <fill>
      <patternFill patternType="solid">
        <fgColor rgb="FFD7E4BD"/>
        <bgColor rgb="FFDDDDDD"/>
      </patternFill>
    </fill>
    <fill>
      <patternFill patternType="solid">
        <fgColor rgb="FFCC99FF"/>
        <bgColor rgb="FFD99694"/>
      </patternFill>
    </fill>
    <fill>
      <patternFill patternType="solid">
        <fgColor rgb="FFFBD4B4"/>
        <bgColor rgb="FFFCD5B5"/>
      </patternFill>
    </fill>
    <fill>
      <patternFill patternType="solid">
        <fgColor rgb="FFCCFFFF"/>
        <bgColor rgb="FFCCFFCC"/>
      </patternFill>
    </fill>
    <fill>
      <patternFill patternType="solid">
        <fgColor rgb="FFFFFFFF"/>
        <bgColor rgb="FFFFFFCC"/>
      </patternFill>
    </fill>
    <fill>
      <patternFill patternType="solid">
        <fgColor rgb="FFF2DBDB"/>
        <bgColor rgb="FFF2DCDB"/>
      </patternFill>
    </fill>
    <fill>
      <patternFill patternType="solid">
        <fgColor rgb="FFE6B9B8"/>
        <bgColor rgb="FFFABF8F"/>
      </patternFill>
    </fill>
    <fill>
      <patternFill patternType="solid">
        <fgColor rgb="FFF2DCDB"/>
        <bgColor rgb="FFF2DBDB"/>
      </patternFill>
    </fill>
    <fill>
      <patternFill patternType="solid">
        <fgColor rgb="FFFCD5B5"/>
        <bgColor rgb="FFFBD4B4"/>
      </patternFill>
    </fill>
    <fill>
      <patternFill patternType="solid">
        <fgColor rgb="FFFABF8F"/>
        <bgColor rgb="FFE6B9B8"/>
      </patternFill>
    </fill>
    <fill>
      <patternFill patternType="solid">
        <fgColor rgb="FFC4BD97"/>
        <bgColor rgb="FFAFD095"/>
      </patternFill>
    </fill>
    <fill>
      <patternFill patternType="solid">
        <fgColor rgb="FFE6E0EC"/>
        <bgColor rgb="FFDDDDDD"/>
      </patternFill>
    </fill>
    <fill>
      <patternFill patternType="solid">
        <fgColor theme="0"/>
        <bgColor indexed="64"/>
      </patternFill>
    </fill>
    <fill>
      <patternFill patternType="solid">
        <fgColor theme="0"/>
        <bgColor rgb="FFD99694"/>
      </patternFill>
    </fill>
    <fill>
      <patternFill patternType="solid">
        <fgColor theme="0"/>
        <bgColor rgb="FFC4BD97"/>
      </patternFill>
    </fill>
    <fill>
      <patternFill patternType="solid">
        <fgColor theme="0"/>
        <bgColor rgb="FF4F81BD"/>
      </patternFill>
    </fill>
    <fill>
      <patternFill patternType="solid">
        <fgColor theme="0"/>
        <bgColor rgb="FFE8F2A1"/>
      </patternFill>
    </fill>
    <fill>
      <patternFill patternType="solid">
        <fgColor theme="0"/>
        <bgColor rgb="FFFF3838"/>
      </patternFill>
    </fill>
    <fill>
      <patternFill patternType="solid">
        <fgColor theme="0"/>
        <bgColor rgb="FFFF5429"/>
      </patternFill>
    </fill>
  </fills>
  <borders count="38">
    <border>
      <left/>
      <right/>
      <top/>
      <bottom/>
      <diagonal/>
    </border>
    <border>
      <left style="thin">
        <color rgb="FF808080"/>
      </left>
      <right style="thin">
        <color rgb="FF808080"/>
      </right>
      <top style="thin">
        <color rgb="FF808080"/>
      </top>
      <bottom style="thin">
        <color rgb="FF808080"/>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double">
        <color auto="1"/>
      </left>
      <right style="double">
        <color auto="1"/>
      </right>
      <top style="double">
        <color auto="1"/>
      </top>
      <bottom style="medium">
        <color auto="1"/>
      </bottom>
      <diagonal/>
    </border>
    <border>
      <left style="double">
        <color auto="1"/>
      </left>
      <right style="medium">
        <color auto="1"/>
      </right>
      <top/>
      <bottom style="double">
        <color auto="1"/>
      </bottom>
      <diagonal/>
    </border>
    <border>
      <left/>
      <right style="medium">
        <color auto="1"/>
      </right>
      <top/>
      <bottom style="double">
        <color auto="1"/>
      </bottom>
      <diagonal/>
    </border>
    <border>
      <left/>
      <right style="double">
        <color auto="1"/>
      </right>
      <top/>
      <bottom style="double">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double">
        <color auto="1"/>
      </right>
      <top style="double">
        <color auto="1"/>
      </top>
      <bottom/>
      <diagonal/>
    </border>
    <border>
      <left style="double">
        <color auto="1"/>
      </left>
      <right style="medium">
        <color auto="1"/>
      </right>
      <top/>
      <bottom/>
      <diagonal/>
    </border>
    <border>
      <left style="medium">
        <color auto="1"/>
      </left>
      <right style="double">
        <color auto="1"/>
      </right>
      <top/>
      <bottom/>
      <diagonal/>
    </border>
    <border>
      <left style="medium">
        <color auto="1"/>
      </left>
      <right style="double">
        <color auto="1"/>
      </right>
      <top/>
      <bottom style="medium">
        <color auto="1"/>
      </bottom>
      <diagonal/>
    </border>
    <border>
      <left style="medium">
        <color auto="1"/>
      </left>
      <right style="medium">
        <color auto="1"/>
      </right>
      <top/>
      <bottom style="double">
        <color auto="1"/>
      </bottom>
      <diagonal/>
    </border>
    <border>
      <left style="double">
        <color auto="1"/>
      </left>
      <right style="medium">
        <color auto="1"/>
      </right>
      <top/>
      <bottom style="medium">
        <color auto="1"/>
      </bottom>
      <diagonal/>
    </border>
    <border>
      <left/>
      <right style="double">
        <color auto="1"/>
      </right>
      <top/>
      <bottom style="medium">
        <color auto="1"/>
      </bottom>
      <diagonal/>
    </border>
    <border>
      <left style="double">
        <color auto="1"/>
      </left>
      <right style="medium">
        <color auto="1"/>
      </right>
      <top style="medium">
        <color auto="1"/>
      </top>
      <bottom/>
      <diagonal/>
    </border>
    <border>
      <left/>
      <right style="medium">
        <color auto="1"/>
      </right>
      <top/>
      <bottom/>
      <diagonal/>
    </border>
    <border>
      <left style="medium">
        <color auto="1"/>
      </left>
      <right style="double">
        <color auto="1"/>
      </right>
      <top style="medium">
        <color auto="1"/>
      </top>
      <bottom/>
      <diagonal/>
    </border>
    <border>
      <left style="medium">
        <color auto="1"/>
      </left>
      <right style="double">
        <color auto="1"/>
      </right>
      <top/>
      <bottom style="double">
        <color auto="1"/>
      </bottom>
      <diagonal/>
    </border>
    <border>
      <left style="thin">
        <color auto="1"/>
      </left>
      <right/>
      <top style="hair">
        <color auto="1"/>
      </top>
      <bottom style="thin">
        <color auto="1"/>
      </bottom>
      <diagonal/>
    </border>
    <border>
      <left style="medium">
        <color auto="1"/>
      </left>
      <right style="medium">
        <color auto="1"/>
      </right>
      <top style="medium">
        <color auto="1"/>
      </top>
      <bottom style="thin">
        <color auto="1"/>
      </bottom>
      <diagonal/>
    </border>
  </borders>
  <cellStyleXfs count="17">
    <xf numFmtId="0" fontId="0" fillId="0" borderId="0"/>
    <xf numFmtId="0" fontId="1" fillId="2" borderId="0" applyBorder="0" applyProtection="0"/>
    <xf numFmtId="0" fontId="2" fillId="0" borderId="0" applyBorder="0" applyProtection="0"/>
    <xf numFmtId="0" fontId="1" fillId="3" borderId="0" applyBorder="0" applyProtection="0"/>
    <xf numFmtId="0" fontId="2" fillId="4" borderId="0" applyBorder="0" applyProtection="0"/>
    <xf numFmtId="0" fontId="3" fillId="5" borderId="0" applyBorder="0" applyProtection="0"/>
    <xf numFmtId="0" fontId="4" fillId="6" borderId="0" applyBorder="0" applyProtection="0"/>
    <xf numFmtId="0" fontId="5" fillId="0" borderId="0" applyBorder="0" applyProtection="0"/>
    <xf numFmtId="0" fontId="6" fillId="7" borderId="0" applyBorder="0" applyProtection="0"/>
    <xf numFmtId="0" fontId="7" fillId="0" borderId="0" applyBorder="0" applyProtection="0"/>
    <xf numFmtId="0" fontId="8" fillId="0" borderId="0" applyBorder="0" applyProtection="0"/>
    <xf numFmtId="0" fontId="9" fillId="0" borderId="0" applyBorder="0" applyProtection="0"/>
    <xf numFmtId="0" fontId="10" fillId="8" borderId="0" applyBorder="0" applyProtection="0"/>
    <xf numFmtId="0" fontId="11" fillId="8" borderId="1" applyProtection="0"/>
    <xf numFmtId="0" fontId="45" fillId="0" borderId="0" applyBorder="0" applyProtection="0"/>
    <xf numFmtId="0" fontId="45" fillId="0" borderId="0" applyBorder="0" applyProtection="0"/>
    <xf numFmtId="0" fontId="3" fillId="0" borderId="0" applyBorder="0" applyProtection="0"/>
  </cellStyleXfs>
  <cellXfs count="223">
    <xf numFmtId="0" fontId="0" fillId="0" borderId="0" xfId="0"/>
    <xf numFmtId="0" fontId="0" fillId="0" borderId="0" xfId="0" applyAlignment="1">
      <alignment vertical="top"/>
    </xf>
    <xf numFmtId="0" fontId="12" fillId="0" borderId="0" xfId="0" applyFont="1" applyAlignment="1">
      <alignment horizontal="right"/>
    </xf>
    <xf numFmtId="0" fontId="13" fillId="0" borderId="0" xfId="0" applyFont="1" applyAlignment="1">
      <alignment horizontal="right"/>
    </xf>
    <xf numFmtId="0" fontId="14" fillId="0" borderId="0" xfId="0" applyFont="1" applyAlignment="1">
      <alignment horizontal="left" indent="15"/>
    </xf>
    <xf numFmtId="0" fontId="14" fillId="0" borderId="0" xfId="0" applyFont="1"/>
    <xf numFmtId="0" fontId="13" fillId="0" borderId="0" xfId="0" applyFont="1"/>
    <xf numFmtId="0" fontId="14" fillId="0" borderId="0" xfId="0" applyFont="1" applyAlignment="1">
      <alignment horizontal="center"/>
    </xf>
    <xf numFmtId="0" fontId="16" fillId="0" borderId="3" xfId="0" applyFont="1" applyBorder="1" applyAlignment="1">
      <alignment wrapText="1"/>
    </xf>
    <xf numFmtId="0" fontId="13" fillId="0" borderId="3" xfId="0" applyFont="1" applyBorder="1" applyAlignment="1">
      <alignment wrapText="1"/>
    </xf>
    <xf numFmtId="0" fontId="16" fillId="0" borderId="4" xfId="0" applyFont="1" applyBorder="1" applyAlignment="1">
      <alignment wrapText="1"/>
    </xf>
    <xf numFmtId="0" fontId="14" fillId="0" borderId="0" xfId="0" applyFont="1" applyAlignment="1">
      <alignment horizontal="justify"/>
    </xf>
    <xf numFmtId="0" fontId="15" fillId="0" borderId="0" xfId="0" applyFont="1" applyAlignment="1">
      <alignment horizontal="justify"/>
    </xf>
    <xf numFmtId="0" fontId="13" fillId="0" borderId="0" xfId="0" applyFont="1" applyAlignment="1">
      <alignment horizontal="justify"/>
    </xf>
    <xf numFmtId="0" fontId="15" fillId="0" borderId="0" xfId="0" applyFont="1"/>
    <xf numFmtId="0" fontId="16" fillId="0" borderId="0" xfId="0" applyFont="1" applyAlignment="1">
      <alignment horizontal="left"/>
    </xf>
    <xf numFmtId="0" fontId="17" fillId="9" borderId="5" xfId="0" applyFont="1" applyFill="1" applyBorder="1" applyAlignment="1">
      <alignment wrapText="1"/>
    </xf>
    <xf numFmtId="0" fontId="17" fillId="9" borderId="7" xfId="0" applyFont="1" applyFill="1" applyBorder="1" applyAlignment="1">
      <alignment wrapText="1"/>
    </xf>
    <xf numFmtId="0" fontId="0" fillId="9" borderId="8" xfId="0" applyFill="1" applyBorder="1" applyAlignment="1">
      <alignment wrapText="1"/>
    </xf>
    <xf numFmtId="0" fontId="18" fillId="0" borderId="0" xfId="0" applyFont="1"/>
    <xf numFmtId="0" fontId="14" fillId="10" borderId="9" xfId="0" applyFont="1" applyFill="1" applyBorder="1" applyAlignment="1">
      <alignment vertical="top" wrapText="1"/>
    </xf>
    <xf numFmtId="0" fontId="14" fillId="10" borderId="10" xfId="0" applyFont="1" applyFill="1" applyBorder="1" applyAlignment="1">
      <alignment vertical="top" wrapText="1"/>
    </xf>
    <xf numFmtId="0" fontId="14" fillId="10" borderId="10" xfId="0" applyFont="1" applyFill="1" applyBorder="1" applyAlignment="1">
      <alignment horizontal="right" wrapText="1"/>
    </xf>
    <xf numFmtId="0" fontId="14" fillId="10" borderId="11" xfId="0" applyFont="1" applyFill="1" applyBorder="1" applyAlignment="1">
      <alignment horizontal="right" wrapText="1"/>
    </xf>
    <xf numFmtId="0" fontId="14" fillId="11" borderId="12" xfId="0" applyFont="1" applyFill="1" applyBorder="1" applyAlignment="1">
      <alignment vertical="top" wrapText="1"/>
    </xf>
    <xf numFmtId="0" fontId="14" fillId="11" borderId="13" xfId="0" applyFont="1" applyFill="1" applyBorder="1" applyAlignment="1">
      <alignment vertical="top" wrapText="1"/>
    </xf>
    <xf numFmtId="0" fontId="14" fillId="11" borderId="13" xfId="0" applyFont="1" applyFill="1" applyBorder="1" applyAlignment="1">
      <alignment horizontal="right" wrapText="1"/>
    </xf>
    <xf numFmtId="0" fontId="14" fillId="11" borderId="14" xfId="0" applyFont="1" applyFill="1" applyBorder="1" applyAlignment="1">
      <alignment horizontal="right" wrapText="1"/>
    </xf>
    <xf numFmtId="0" fontId="14" fillId="12" borderId="12" xfId="0" applyFont="1" applyFill="1" applyBorder="1" applyAlignment="1">
      <alignment vertical="top" wrapText="1"/>
    </xf>
    <xf numFmtId="0" fontId="14" fillId="12" borderId="13" xfId="0" applyFont="1" applyFill="1" applyBorder="1" applyAlignment="1">
      <alignment vertical="top" wrapText="1"/>
    </xf>
    <xf numFmtId="0" fontId="14" fillId="12" borderId="13" xfId="0" applyFont="1" applyFill="1" applyBorder="1" applyAlignment="1">
      <alignment horizontal="right" wrapText="1"/>
    </xf>
    <xf numFmtId="0" fontId="14" fillId="12" borderId="14" xfId="0" applyFont="1" applyFill="1" applyBorder="1" applyAlignment="1">
      <alignment horizontal="right" wrapText="1"/>
    </xf>
    <xf numFmtId="0" fontId="13" fillId="0" borderId="8" xfId="0" applyFont="1" applyBorder="1" applyAlignment="1">
      <alignment vertical="top" wrapText="1"/>
    </xf>
    <xf numFmtId="0" fontId="13" fillId="0" borderId="15" xfId="0" applyFont="1" applyBorder="1" applyAlignment="1">
      <alignment wrapText="1"/>
    </xf>
    <xf numFmtId="0" fontId="14" fillId="0" borderId="15" xfId="0" applyFont="1" applyBorder="1" applyAlignment="1">
      <alignment horizontal="right" wrapText="1"/>
    </xf>
    <xf numFmtId="0" fontId="13" fillId="0" borderId="6" xfId="0" applyFont="1" applyBorder="1" applyAlignment="1">
      <alignment horizontal="right"/>
    </xf>
    <xf numFmtId="0" fontId="13" fillId="0" borderId="6" xfId="0" applyFont="1" applyBorder="1" applyAlignment="1">
      <alignment vertical="top" wrapText="1"/>
    </xf>
    <xf numFmtId="0" fontId="13" fillId="0" borderId="5" xfId="0" applyFont="1" applyBorder="1" applyAlignment="1">
      <alignment wrapText="1"/>
    </xf>
    <xf numFmtId="0" fontId="13" fillId="0" borderId="6" xfId="0" applyFont="1" applyBorder="1" applyAlignment="1">
      <alignment wrapText="1"/>
    </xf>
    <xf numFmtId="0" fontId="13" fillId="0" borderId="14" xfId="0" applyFont="1" applyBorder="1" applyAlignment="1">
      <alignment wrapText="1"/>
    </xf>
    <xf numFmtId="0" fontId="13" fillId="13" borderId="6" xfId="0" applyFont="1" applyFill="1" applyBorder="1" applyAlignment="1">
      <alignment vertical="top" wrapText="1"/>
    </xf>
    <xf numFmtId="0" fontId="14" fillId="13" borderId="6" xfId="0" applyFont="1" applyFill="1" applyBorder="1" applyAlignment="1">
      <alignment horizontal="right" wrapText="1"/>
    </xf>
    <xf numFmtId="0" fontId="14" fillId="12" borderId="12" xfId="0" applyFont="1" applyFill="1" applyBorder="1" applyAlignment="1">
      <alignment wrapText="1"/>
    </xf>
    <xf numFmtId="0" fontId="14" fillId="12" borderId="13" xfId="0" applyFont="1" applyFill="1" applyBorder="1" applyAlignment="1">
      <alignment wrapText="1"/>
    </xf>
    <xf numFmtId="0" fontId="14" fillId="15" borderId="6" xfId="0" applyFont="1" applyFill="1" applyBorder="1" applyAlignment="1">
      <alignment horizontal="right"/>
    </xf>
    <xf numFmtId="0" fontId="16" fillId="0" borderId="8" xfId="0" applyFont="1" applyBorder="1" applyAlignment="1">
      <alignment vertical="top" wrapText="1"/>
    </xf>
    <xf numFmtId="0" fontId="14" fillId="15" borderId="6" xfId="0" applyFont="1" applyFill="1" applyBorder="1" applyAlignment="1">
      <alignment vertical="top" wrapText="1"/>
    </xf>
    <xf numFmtId="0" fontId="14" fillId="15" borderId="6" xfId="0" applyFont="1" applyFill="1" applyBorder="1" applyAlignment="1">
      <alignment wrapText="1"/>
    </xf>
    <xf numFmtId="0" fontId="14" fillId="11" borderId="14" xfId="0" applyFont="1" applyFill="1" applyBorder="1" applyAlignment="1">
      <alignment vertical="top" wrapText="1"/>
    </xf>
    <xf numFmtId="0" fontId="14" fillId="0" borderId="13" xfId="0" applyFont="1" applyBorder="1" applyAlignment="1">
      <alignment horizontal="right" wrapText="1"/>
    </xf>
    <xf numFmtId="0" fontId="13" fillId="0" borderId="14" xfId="0" applyFont="1" applyBorder="1" applyAlignment="1">
      <alignment horizontal="right"/>
    </xf>
    <xf numFmtId="0" fontId="14" fillId="0" borderId="6" xfId="0" applyFont="1" applyBorder="1" applyAlignment="1">
      <alignment horizontal="right" wrapText="1"/>
    </xf>
    <xf numFmtId="0" fontId="13" fillId="13" borderId="6" xfId="0" applyFont="1" applyFill="1" applyBorder="1" applyAlignment="1">
      <alignment wrapText="1"/>
    </xf>
    <xf numFmtId="0" fontId="0" fillId="13" borderId="0" xfId="0" applyFill="1"/>
    <xf numFmtId="0" fontId="13" fillId="13" borderId="6" xfId="0" applyFont="1" applyFill="1" applyBorder="1" applyAlignment="1">
      <alignment horizontal="right"/>
    </xf>
    <xf numFmtId="0" fontId="13" fillId="0" borderId="15" xfId="0" applyFont="1" applyBorder="1" applyAlignment="1">
      <alignment horizontal="right"/>
    </xf>
    <xf numFmtId="0" fontId="13" fillId="14" borderId="6" xfId="0" applyFont="1" applyFill="1" applyBorder="1" applyAlignment="1">
      <alignment vertical="top" wrapText="1"/>
    </xf>
    <xf numFmtId="0" fontId="14" fillId="0" borderId="14" xfId="0" applyFont="1" applyBorder="1" applyAlignment="1">
      <alignment horizontal="right" wrapText="1"/>
    </xf>
    <xf numFmtId="0" fontId="13" fillId="13" borderId="8" xfId="0" applyFont="1" applyFill="1" applyBorder="1" applyAlignment="1">
      <alignment vertical="top" wrapText="1"/>
    </xf>
    <xf numFmtId="0" fontId="13" fillId="13" borderId="15" xfId="0" applyFont="1" applyFill="1" applyBorder="1" applyAlignment="1">
      <alignment wrapText="1"/>
    </xf>
    <xf numFmtId="0" fontId="14" fillId="13" borderId="15" xfId="0" applyFont="1" applyFill="1" applyBorder="1" applyAlignment="1">
      <alignment horizontal="right" wrapText="1"/>
    </xf>
    <xf numFmtId="0" fontId="0" fillId="13" borderId="0" xfId="0" applyFill="1" applyAlignment="1">
      <alignment vertical="top"/>
    </xf>
    <xf numFmtId="0" fontId="22" fillId="0" borderId="6" xfId="0" applyFont="1" applyBorder="1" applyAlignment="1">
      <alignment vertical="top" wrapText="1"/>
    </xf>
    <xf numFmtId="0" fontId="14" fillId="0" borderId="5" xfId="0" applyFont="1" applyBorder="1" applyAlignment="1">
      <alignment horizontal="right" wrapText="1"/>
    </xf>
    <xf numFmtId="0" fontId="29" fillId="15" borderId="6"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14" fillId="10" borderId="11" xfId="0" applyFont="1" applyFill="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horizontal="right"/>
    </xf>
    <xf numFmtId="0" fontId="13" fillId="0" borderId="6" xfId="0" applyFont="1" applyBorder="1" applyAlignment="1">
      <alignment wrapText="1"/>
    </xf>
    <xf numFmtId="0" fontId="13" fillId="0" borderId="15" xfId="0" applyFont="1" applyBorder="1" applyAlignment="1">
      <alignment wrapText="1"/>
    </xf>
    <xf numFmtId="0" fontId="13" fillId="13" borderId="17" xfId="0" applyFont="1" applyFill="1" applyBorder="1" applyAlignment="1">
      <alignment vertical="top" wrapText="1"/>
    </xf>
    <xf numFmtId="0" fontId="14" fillId="12" borderId="14" xfId="0" applyFont="1" applyFill="1" applyBorder="1" applyAlignment="1">
      <alignment wrapText="1"/>
    </xf>
    <xf numFmtId="0" fontId="20" fillId="0" borderId="12" xfId="0" applyFont="1" applyBorder="1" applyAlignment="1">
      <alignment vertical="top" wrapText="1"/>
    </xf>
    <xf numFmtId="0" fontId="14" fillId="10" borderId="12" xfId="0" applyFont="1" applyFill="1" applyBorder="1" applyAlignment="1">
      <alignment vertical="top" wrapText="1"/>
    </xf>
    <xf numFmtId="0" fontId="14" fillId="10" borderId="13" xfId="0" applyFont="1" applyFill="1" applyBorder="1" applyAlignment="1">
      <alignment vertical="top" wrapText="1"/>
    </xf>
    <xf numFmtId="0" fontId="14" fillId="10" borderId="13" xfId="0" applyFont="1" applyFill="1" applyBorder="1" applyAlignment="1">
      <alignment horizontal="right" wrapText="1"/>
    </xf>
    <xf numFmtId="0" fontId="14" fillId="10" borderId="14" xfId="0" applyFont="1" applyFill="1" applyBorder="1" applyAlignment="1">
      <alignment vertical="top" wrapText="1"/>
    </xf>
    <xf numFmtId="0" fontId="0" fillId="0" borderId="6" xfId="0" applyFont="1" applyBorder="1"/>
    <xf numFmtId="0" fontId="12" fillId="0" borderId="6" xfId="0" applyFont="1" applyBorder="1" applyAlignment="1">
      <alignment horizontal="right"/>
    </xf>
    <xf numFmtId="0" fontId="13" fillId="0" borderId="14" xfId="0" applyFont="1" applyBorder="1" applyAlignment="1">
      <alignment horizontal="center" vertical="center"/>
    </xf>
    <xf numFmtId="0" fontId="16" fillId="0" borderId="6" xfId="0" applyFont="1" applyBorder="1" applyAlignment="1">
      <alignment vertical="top" wrapText="1"/>
    </xf>
    <xf numFmtId="0" fontId="20" fillId="0" borderId="13" xfId="0" applyFont="1" applyBorder="1" applyAlignment="1">
      <alignment vertical="top" wrapText="1"/>
    </xf>
    <xf numFmtId="0" fontId="20" fillId="0" borderId="13" xfId="0" applyFont="1" applyBorder="1" applyAlignment="1">
      <alignment horizontal="right" wrapText="1"/>
    </xf>
    <xf numFmtId="0" fontId="0" fillId="16" borderId="0" xfId="0" applyFill="1"/>
    <xf numFmtId="0" fontId="14" fillId="17" borderId="12" xfId="0" applyFont="1" applyFill="1" applyBorder="1" applyAlignment="1">
      <alignment vertical="top" wrapText="1"/>
    </xf>
    <xf numFmtId="0" fontId="14" fillId="17" borderId="13" xfId="0" applyFont="1" applyFill="1" applyBorder="1" applyAlignment="1">
      <alignment vertical="top" wrapText="1"/>
    </xf>
    <xf numFmtId="0" fontId="14" fillId="17" borderId="13" xfId="0" applyFont="1" applyFill="1" applyBorder="1" applyAlignment="1">
      <alignment horizontal="right" wrapText="1"/>
    </xf>
    <xf numFmtId="0" fontId="14" fillId="17" borderId="14" xfId="0" applyFont="1" applyFill="1" applyBorder="1" applyAlignment="1">
      <alignment vertical="top" wrapText="1"/>
    </xf>
    <xf numFmtId="0" fontId="20" fillId="0" borderId="14" xfId="0" applyFont="1" applyBorder="1" applyAlignment="1">
      <alignment vertical="top" wrapText="1"/>
    </xf>
    <xf numFmtId="0" fontId="13" fillId="0" borderId="8" xfId="0" applyFont="1" applyBorder="1" applyAlignment="1">
      <alignment horizontal="justify" vertical="top" wrapText="1"/>
    </xf>
    <xf numFmtId="0" fontId="13" fillId="0" borderId="15" xfId="0" applyFont="1" applyBorder="1" applyAlignment="1">
      <alignment horizontal="right" wrapText="1"/>
    </xf>
    <xf numFmtId="0" fontId="14" fillId="10" borderId="17" xfId="0" applyFont="1" applyFill="1" applyBorder="1" applyAlignment="1">
      <alignment vertical="top" wrapText="1"/>
    </xf>
    <xf numFmtId="0" fontId="14" fillId="10" borderId="18" xfId="0" applyFont="1" applyFill="1" applyBorder="1" applyAlignment="1">
      <alignment vertical="top" wrapText="1"/>
    </xf>
    <xf numFmtId="0" fontId="13" fillId="0" borderId="12" xfId="0" applyFont="1" applyBorder="1" applyAlignment="1">
      <alignment wrapText="1"/>
    </xf>
    <xf numFmtId="0" fontId="13" fillId="0" borderId="13" xfId="0" applyFont="1" applyBorder="1" applyAlignment="1">
      <alignment wrapText="1"/>
    </xf>
    <xf numFmtId="0" fontId="13" fillId="10" borderId="10" xfId="0" applyFont="1" applyFill="1" applyBorder="1" applyAlignment="1">
      <alignment vertical="top" wrapText="1"/>
    </xf>
    <xf numFmtId="0" fontId="14" fillId="18" borderId="12" xfId="0" applyFont="1" applyFill="1" applyBorder="1" applyAlignment="1">
      <alignment vertical="top" wrapText="1"/>
    </xf>
    <xf numFmtId="0" fontId="14" fillId="18" borderId="13" xfId="0" applyFont="1" applyFill="1" applyBorder="1" applyAlignment="1">
      <alignment vertical="top" wrapText="1"/>
    </xf>
    <xf numFmtId="0" fontId="14" fillId="18" borderId="13" xfId="0" applyFont="1" applyFill="1" applyBorder="1" applyAlignment="1">
      <alignment horizontal="right" wrapText="1"/>
    </xf>
    <xf numFmtId="0" fontId="14" fillId="18" borderId="14" xfId="0" applyFont="1" applyFill="1" applyBorder="1" applyAlignment="1">
      <alignment vertical="top" wrapText="1"/>
    </xf>
    <xf numFmtId="0" fontId="30" fillId="13" borderId="12" xfId="0" applyFont="1" applyFill="1" applyBorder="1" applyAlignment="1">
      <alignment vertical="top" wrapText="1"/>
    </xf>
    <xf numFmtId="0" fontId="31" fillId="13" borderId="13" xfId="0" applyFont="1" applyFill="1" applyBorder="1" applyAlignment="1">
      <alignment wrapText="1"/>
    </xf>
    <xf numFmtId="0" fontId="31" fillId="0" borderId="14" xfId="0" applyFont="1" applyBorder="1" applyAlignment="1">
      <alignment wrapText="1"/>
    </xf>
    <xf numFmtId="0" fontId="33" fillId="0" borderId="0" xfId="0" applyFont="1"/>
    <xf numFmtId="0" fontId="36" fillId="0" borderId="20" xfId="0" applyFont="1" applyBorder="1" applyAlignment="1">
      <alignment horizontal="justify" vertical="top" wrapText="1"/>
    </xf>
    <xf numFmtId="0" fontId="36" fillId="0" borderId="21" xfId="0" applyFont="1" applyBorder="1" applyAlignment="1">
      <alignment horizontal="justify" vertical="top" wrapText="1"/>
    </xf>
    <xf numFmtId="0" fontId="36" fillId="0" borderId="21" xfId="0" applyFont="1" applyBorder="1" applyAlignment="1">
      <alignment vertical="top" wrapText="1"/>
    </xf>
    <xf numFmtId="0" fontId="37" fillId="0" borderId="21" xfId="0" applyFont="1" applyBorder="1" applyAlignment="1">
      <alignment horizontal="right" wrapText="1"/>
    </xf>
    <xf numFmtId="0" fontId="36" fillId="0" borderId="23" xfId="0" applyFont="1" applyBorder="1" applyAlignment="1">
      <alignment horizontal="justify" vertical="top" wrapText="1"/>
    </xf>
    <xf numFmtId="0" fontId="36" fillId="0" borderId="24" xfId="0" applyFont="1" applyBorder="1" applyAlignment="1">
      <alignment horizontal="justify" vertical="top" wrapText="1"/>
    </xf>
    <xf numFmtId="0" fontId="36" fillId="0" borderId="24" xfId="0" applyFont="1" applyBorder="1" applyAlignment="1">
      <alignment vertical="top" wrapText="1"/>
    </xf>
    <xf numFmtId="0" fontId="37" fillId="0" borderId="24" xfId="0" applyFont="1" applyBorder="1" applyAlignment="1">
      <alignment horizontal="right" wrapText="1"/>
    </xf>
    <xf numFmtId="0" fontId="13" fillId="0" borderId="25" xfId="0" applyFont="1" applyBorder="1" applyAlignment="1">
      <alignment horizontal="right" wrapText="1"/>
    </xf>
    <xf numFmtId="0" fontId="36" fillId="0" borderId="26" xfId="0" applyFont="1" applyBorder="1" applyAlignment="1">
      <alignment horizontal="justify" vertical="top" wrapText="1"/>
    </xf>
    <xf numFmtId="0" fontId="36" fillId="0" borderId="7" xfId="0" applyFont="1" applyBorder="1" applyAlignment="1">
      <alignment horizontal="justify" vertical="top" wrapText="1"/>
    </xf>
    <xf numFmtId="0" fontId="36" fillId="0" borderId="7" xfId="0" applyFont="1" applyBorder="1" applyAlignment="1">
      <alignment vertical="top" wrapText="1"/>
    </xf>
    <xf numFmtId="0" fontId="37" fillId="0" borderId="7" xfId="0" applyFont="1" applyBorder="1" applyAlignment="1">
      <alignment horizontal="right" wrapText="1"/>
    </xf>
    <xf numFmtId="0" fontId="13" fillId="0" borderId="27" xfId="0" applyFont="1" applyBorder="1" applyAlignment="1">
      <alignment horizontal="right" wrapText="1"/>
    </xf>
    <xf numFmtId="0" fontId="37" fillId="0" borderId="8" xfId="0" applyFont="1" applyBorder="1" applyAlignment="1">
      <alignment horizontal="right" wrapText="1"/>
    </xf>
    <xf numFmtId="0" fontId="13" fillId="0" borderId="28" xfId="0" applyFont="1" applyBorder="1" applyAlignment="1">
      <alignment horizontal="right" wrapText="1"/>
    </xf>
    <xf numFmtId="0" fontId="36" fillId="0" borderId="29" xfId="0" applyFont="1" applyBorder="1" applyAlignment="1">
      <alignment horizontal="justify" vertical="top" wrapText="1"/>
    </xf>
    <xf numFmtId="0" fontId="36" fillId="0" borderId="29" xfId="0" applyFont="1" applyBorder="1" applyAlignment="1">
      <alignment vertical="top" wrapText="1"/>
    </xf>
    <xf numFmtId="0" fontId="13" fillId="0" borderId="22" xfId="0" applyFont="1" applyBorder="1" applyAlignment="1">
      <alignment horizontal="right" wrapText="1"/>
    </xf>
    <xf numFmtId="0" fontId="36" fillId="0" borderId="30" xfId="0" applyFont="1" applyBorder="1" applyAlignment="1">
      <alignment horizontal="justify" vertical="top" wrapText="1"/>
    </xf>
    <xf numFmtId="0" fontId="36" fillId="0" borderId="8" xfId="0" applyFont="1" applyBorder="1" applyAlignment="1">
      <alignment horizontal="justify" vertical="top" wrapText="1"/>
    </xf>
    <xf numFmtId="0" fontId="36" fillId="0" borderId="8" xfId="0" applyFont="1" applyBorder="1" applyAlignment="1">
      <alignment vertical="top" wrapText="1"/>
    </xf>
    <xf numFmtId="0" fontId="37" fillId="0" borderId="15" xfId="0" applyFont="1" applyBorder="1" applyAlignment="1">
      <alignment horizontal="right" wrapText="1"/>
    </xf>
    <xf numFmtId="0" fontId="13" fillId="0" borderId="31" xfId="0" applyFont="1" applyBorder="1" applyAlignment="1">
      <alignment horizontal="right" wrapText="1"/>
    </xf>
    <xf numFmtId="0" fontId="36" fillId="0" borderId="32" xfId="0" applyFont="1" applyBorder="1" applyAlignment="1">
      <alignment horizontal="justify" vertical="top" wrapText="1"/>
    </xf>
    <xf numFmtId="0" fontId="36" fillId="0" borderId="5" xfId="0" applyFont="1" applyBorder="1" applyAlignment="1">
      <alignment horizontal="justify" vertical="top" wrapText="1"/>
    </xf>
    <xf numFmtId="0" fontId="36" fillId="0" borderId="5" xfId="0" applyFont="1" applyBorder="1" applyAlignment="1">
      <alignment vertical="top" wrapText="1"/>
    </xf>
    <xf numFmtId="0" fontId="37" fillId="0" borderId="33" xfId="0" applyFont="1" applyBorder="1" applyAlignment="1">
      <alignment horizontal="right" wrapText="1"/>
    </xf>
    <xf numFmtId="0" fontId="13" fillId="0" borderId="34" xfId="0" applyFont="1" applyBorder="1" applyAlignment="1">
      <alignment horizontal="right" wrapText="1"/>
    </xf>
    <xf numFmtId="0" fontId="12" fillId="0" borderId="15" xfId="0" applyFont="1" applyBorder="1" applyAlignment="1">
      <alignment horizontal="right" wrapText="1"/>
    </xf>
    <xf numFmtId="0" fontId="37" fillId="0" borderId="5" xfId="0" applyFont="1" applyBorder="1" applyAlignment="1">
      <alignment horizontal="right" wrapText="1"/>
    </xf>
    <xf numFmtId="0" fontId="37" fillId="0" borderId="29" xfId="0" applyFont="1" applyBorder="1" applyAlignment="1">
      <alignment horizontal="right" wrapText="1"/>
    </xf>
    <xf numFmtId="0" fontId="13" fillId="0" borderId="35" xfId="0" applyFont="1" applyBorder="1" applyAlignment="1">
      <alignment horizontal="right" wrapText="1"/>
    </xf>
    <xf numFmtId="0" fontId="21" fillId="0" borderId="0" xfId="0" applyFont="1"/>
    <xf numFmtId="0" fontId="0" fillId="0" borderId="0" xfId="0" applyAlignment="1"/>
    <xf numFmtId="0" fontId="14" fillId="13" borderId="6" xfId="0" applyFont="1" applyFill="1" applyBorder="1" applyAlignment="1">
      <alignment vertical="top" wrapText="1"/>
    </xf>
    <xf numFmtId="0" fontId="0" fillId="0" borderId="6" xfId="0" applyBorder="1"/>
    <xf numFmtId="0" fontId="14" fillId="0" borderId="6" xfId="0" applyFont="1" applyBorder="1" applyAlignment="1">
      <alignment wrapText="1"/>
    </xf>
    <xf numFmtId="0" fontId="13" fillId="0" borderId="6" xfId="0" applyFont="1" applyBorder="1" applyAlignment="1">
      <alignment horizontal="right" wrapText="1"/>
    </xf>
    <xf numFmtId="0" fontId="14" fillId="14" borderId="14" xfId="0" applyFont="1" applyFill="1" applyBorder="1" applyAlignment="1">
      <alignment wrapText="1"/>
    </xf>
    <xf numFmtId="0" fontId="14" fillId="15" borderId="14" xfId="0" applyFont="1" applyFill="1" applyBorder="1" applyAlignment="1">
      <alignment wrapText="1"/>
    </xf>
    <xf numFmtId="0" fontId="14" fillId="14" borderId="14" xfId="0" applyFont="1" applyFill="1" applyBorder="1" applyAlignment="1">
      <alignment horizontal="right" wrapText="1"/>
    </xf>
    <xf numFmtId="0" fontId="38" fillId="15" borderId="14" xfId="0" applyFont="1" applyFill="1" applyBorder="1" applyAlignment="1">
      <alignment wrapText="1"/>
    </xf>
    <xf numFmtId="0" fontId="39" fillId="15" borderId="14" xfId="0" applyFont="1" applyFill="1" applyBorder="1" applyAlignment="1">
      <alignment wrapText="1"/>
    </xf>
    <xf numFmtId="0" fontId="19" fillId="15" borderId="14" xfId="0" applyFont="1" applyFill="1" applyBorder="1" applyAlignment="1">
      <alignment wrapText="1"/>
    </xf>
    <xf numFmtId="0" fontId="14" fillId="0" borderId="7" xfId="0" applyFont="1" applyBorder="1" applyAlignment="1">
      <alignment wrapText="1"/>
    </xf>
    <xf numFmtId="0" fontId="0" fillId="0" borderId="6" xfId="0" applyFont="1" applyBorder="1" applyAlignment="1">
      <alignment horizontal="right"/>
    </xf>
    <xf numFmtId="0" fontId="0" fillId="0" borderId="6" xfId="0" applyBorder="1" applyAlignment="1"/>
    <xf numFmtId="0" fontId="13" fillId="0" borderId="5" xfId="0" applyFont="1" applyBorder="1" applyAlignment="1">
      <alignment vertical="top" wrapText="1"/>
    </xf>
    <xf numFmtId="0" fontId="13" fillId="0" borderId="16" xfId="0" applyFont="1" applyBorder="1" applyAlignment="1">
      <alignment wrapText="1"/>
    </xf>
    <xf numFmtId="0" fontId="14" fillId="11" borderId="17" xfId="0" applyFont="1" applyFill="1" applyBorder="1" applyAlignment="1">
      <alignment vertical="top" wrapText="1"/>
    </xf>
    <xf numFmtId="0" fontId="14" fillId="11" borderId="18" xfId="0" applyFont="1" applyFill="1" applyBorder="1" applyAlignment="1">
      <alignment vertical="top" wrapText="1"/>
    </xf>
    <xf numFmtId="0" fontId="14" fillId="11" borderId="18" xfId="0" applyFont="1" applyFill="1" applyBorder="1" applyAlignment="1">
      <alignment horizontal="right" wrapText="1"/>
    </xf>
    <xf numFmtId="0" fontId="14" fillId="11" borderId="15" xfId="0" applyFont="1" applyFill="1" applyBorder="1" applyAlignment="1">
      <alignment vertical="top" wrapText="1"/>
    </xf>
    <xf numFmtId="0" fontId="38" fillId="15" borderId="6" xfId="0" applyFont="1" applyFill="1" applyBorder="1" applyAlignment="1">
      <alignment horizontal="center" vertical="center" wrapText="1"/>
    </xf>
    <xf numFmtId="0" fontId="39" fillId="15" borderId="6" xfId="0" applyFont="1" applyFill="1" applyBorder="1" applyAlignment="1">
      <alignment horizontal="center" vertical="center" wrapText="1"/>
    </xf>
    <xf numFmtId="0" fontId="13" fillId="13" borderId="14" xfId="0" applyFont="1" applyFill="1" applyBorder="1" applyAlignment="1">
      <alignment vertical="top" wrapText="1"/>
    </xf>
    <xf numFmtId="0" fontId="15" fillId="0" borderId="5" xfId="0" applyFont="1" applyBorder="1" applyAlignment="1">
      <alignment vertical="top" wrapText="1"/>
    </xf>
    <xf numFmtId="0" fontId="14" fillId="13" borderId="14" xfId="0" applyFont="1" applyFill="1" applyBorder="1" applyAlignment="1">
      <alignment vertical="top" wrapText="1"/>
    </xf>
    <xf numFmtId="0" fontId="13" fillId="0" borderId="7" xfId="0" applyFont="1" applyBorder="1" applyAlignment="1">
      <alignment horizontal="left" vertical="top" wrapText="1" indent="15"/>
    </xf>
    <xf numFmtId="0" fontId="14" fillId="11" borderId="37" xfId="0" applyFont="1" applyFill="1" applyBorder="1" applyAlignment="1">
      <alignment vertical="top" wrapText="1"/>
    </xf>
    <xf numFmtId="0" fontId="14" fillId="11" borderId="10" xfId="0" applyFont="1" applyFill="1" applyBorder="1" applyAlignment="1">
      <alignment vertical="top" wrapText="1"/>
    </xf>
    <xf numFmtId="0" fontId="14" fillId="11" borderId="10" xfId="0" applyFont="1" applyFill="1" applyBorder="1" applyAlignment="1">
      <alignment horizontal="right" wrapText="1"/>
    </xf>
    <xf numFmtId="0" fontId="13" fillId="11" borderId="14" xfId="0" applyFont="1" applyFill="1" applyBorder="1" applyAlignment="1">
      <alignment horizontal="right" wrapText="1"/>
    </xf>
    <xf numFmtId="0" fontId="13" fillId="0" borderId="16" xfId="0" applyFont="1" applyBorder="1" applyAlignment="1">
      <alignment vertical="top" wrapText="1"/>
    </xf>
    <xf numFmtId="0" fontId="13" fillId="0" borderId="16" xfId="0" applyFont="1" applyBorder="1" applyAlignment="1">
      <alignment horizontal="right" wrapText="1"/>
    </xf>
    <xf numFmtId="0" fontId="13" fillId="0" borderId="14" xfId="0" applyFont="1" applyBorder="1" applyAlignment="1">
      <alignment horizontal="right" wrapText="1"/>
    </xf>
    <xf numFmtId="0" fontId="13" fillId="13" borderId="7" xfId="0" applyFont="1" applyFill="1" applyBorder="1" applyAlignment="1">
      <alignment vertical="top" wrapText="1"/>
    </xf>
    <xf numFmtId="0" fontId="13" fillId="13" borderId="8" xfId="0" applyFont="1" applyFill="1" applyBorder="1" applyAlignment="1">
      <alignment horizontal="right" wrapText="1"/>
    </xf>
    <xf numFmtId="0" fontId="19" fillId="19" borderId="6" xfId="0" applyFont="1" applyFill="1" applyBorder="1" applyAlignment="1">
      <alignment vertical="top" wrapText="1"/>
    </xf>
    <xf numFmtId="0" fontId="28" fillId="13" borderId="13" xfId="0" applyFont="1" applyFill="1" applyBorder="1" applyAlignment="1">
      <alignment wrapText="1"/>
    </xf>
    <xf numFmtId="0" fontId="39" fillId="13" borderId="13" xfId="0" applyFont="1" applyFill="1" applyBorder="1" applyAlignment="1">
      <alignment wrapText="1"/>
    </xf>
    <xf numFmtId="0" fontId="19" fillId="13" borderId="13" xfId="0" applyFont="1" applyFill="1" applyBorder="1" applyAlignment="1">
      <alignment wrapText="1"/>
    </xf>
    <xf numFmtId="0" fontId="14" fillId="20" borderId="9" xfId="0" applyFont="1" applyFill="1" applyBorder="1" applyAlignment="1">
      <alignment horizontal="justify" vertical="top" wrapText="1"/>
    </xf>
    <xf numFmtId="0" fontId="0" fillId="20" borderId="10" xfId="0" applyFill="1" applyBorder="1" applyAlignment="1"/>
    <xf numFmtId="0" fontId="0" fillId="20" borderId="11" xfId="0" applyFill="1" applyBorder="1" applyAlignment="1"/>
    <xf numFmtId="0" fontId="13" fillId="22" borderId="8" xfId="0" applyFont="1" applyFill="1" applyBorder="1" applyAlignment="1">
      <alignment vertical="top" wrapText="1"/>
    </xf>
    <xf numFmtId="0" fontId="13" fillId="21" borderId="6" xfId="0" applyFont="1" applyFill="1" applyBorder="1" applyAlignment="1">
      <alignment horizontal="right"/>
    </xf>
    <xf numFmtId="0" fontId="13" fillId="23" borderId="8" xfId="0" applyFont="1" applyFill="1" applyBorder="1" applyAlignment="1">
      <alignment vertical="top" wrapText="1"/>
    </xf>
    <xf numFmtId="0" fontId="13" fillId="23" borderId="6" xfId="0" applyFont="1" applyFill="1" applyBorder="1" applyAlignment="1">
      <alignment vertical="top" wrapText="1"/>
    </xf>
    <xf numFmtId="0" fontId="13" fillId="22" borderId="6" xfId="0" applyFont="1" applyFill="1" applyBorder="1" applyAlignment="1">
      <alignment vertical="top" wrapText="1"/>
    </xf>
    <xf numFmtId="0" fontId="13" fillId="24" borderId="6" xfId="0" applyFont="1" applyFill="1" applyBorder="1" applyAlignment="1">
      <alignment vertical="top" wrapText="1"/>
    </xf>
    <xf numFmtId="0" fontId="22" fillId="25" borderId="6" xfId="0" applyFont="1" applyFill="1" applyBorder="1" applyAlignment="1">
      <alignment vertical="top" wrapText="1"/>
    </xf>
    <xf numFmtId="0" fontId="13" fillId="26" borderId="15" xfId="0" applyFont="1" applyFill="1" applyBorder="1" applyAlignment="1">
      <alignment wrapText="1"/>
    </xf>
    <xf numFmtId="0" fontId="22" fillId="0" borderId="6" xfId="0" applyFont="1" applyBorder="1" applyAlignment="1">
      <alignment wrapText="1"/>
    </xf>
    <xf numFmtId="0" fontId="14" fillId="0" borderId="12" xfId="0" applyFont="1" applyBorder="1" applyAlignment="1">
      <alignment wrapText="1"/>
    </xf>
    <xf numFmtId="0" fontId="14" fillId="0" borderId="14" xfId="0" applyFont="1" applyBorder="1" applyAlignment="1">
      <alignment wrapText="1"/>
    </xf>
    <xf numFmtId="0" fontId="14" fillId="25" borderId="12" xfId="0" applyFont="1" applyFill="1" applyBorder="1" applyAlignment="1">
      <alignment wrapText="1"/>
    </xf>
    <xf numFmtId="0" fontId="42" fillId="25" borderId="6" xfId="0" applyFont="1" applyFill="1" applyBorder="1" applyAlignment="1">
      <alignment vertical="top" wrapText="1"/>
    </xf>
    <xf numFmtId="0" fontId="22" fillId="0" borderId="16" xfId="0" applyFont="1" applyBorder="1" applyAlignment="1">
      <alignment horizontal="left" vertical="top" wrapText="1"/>
    </xf>
    <xf numFmtId="0" fontId="13" fillId="27" borderId="6" xfId="0" applyFont="1" applyFill="1" applyBorder="1" applyAlignment="1">
      <alignment wrapText="1"/>
    </xf>
    <xf numFmtId="0" fontId="24" fillId="25" borderId="16" xfId="0" applyFont="1" applyFill="1" applyBorder="1" applyAlignment="1">
      <alignment vertical="top" wrapText="1"/>
    </xf>
    <xf numFmtId="0" fontId="24" fillId="25" borderId="36" xfId="0" applyFont="1" applyFill="1" applyBorder="1" applyAlignment="1">
      <alignment vertical="top" wrapText="1"/>
    </xf>
    <xf numFmtId="0" fontId="42" fillId="25" borderId="36" xfId="0" applyFont="1" applyFill="1" applyBorder="1" applyAlignment="1">
      <alignment vertical="top" wrapText="1"/>
    </xf>
    <xf numFmtId="0" fontId="42" fillId="25" borderId="6" xfId="0" applyFont="1" applyFill="1" applyBorder="1" applyAlignment="1">
      <alignment wrapText="1"/>
    </xf>
    <xf numFmtId="0" fontId="43" fillId="25" borderId="6" xfId="0" applyFont="1" applyFill="1" applyBorder="1" applyAlignment="1">
      <alignment vertical="top" wrapText="1"/>
    </xf>
    <xf numFmtId="0" fontId="14" fillId="25" borderId="6" xfId="0" applyFont="1" applyFill="1" applyBorder="1" applyAlignment="1">
      <alignment vertical="top" wrapText="1"/>
    </xf>
    <xf numFmtId="0" fontId="43" fillId="0" borderId="6" xfId="0" applyFont="1" applyBorder="1" applyAlignment="1">
      <alignment vertical="top" wrapText="1"/>
    </xf>
    <xf numFmtId="0" fontId="22" fillId="0" borderId="16" xfId="0" applyFont="1" applyBorder="1" applyAlignment="1">
      <alignment wrapText="1"/>
    </xf>
    <xf numFmtId="0" fontId="34" fillId="0" borderId="19" xfId="0" applyFont="1" applyBorder="1" applyAlignment="1">
      <alignment horizontal="center" vertical="top" wrapText="1"/>
    </xf>
    <xf numFmtId="0" fontId="19" fillId="19" borderId="14" xfId="0" applyFont="1" applyFill="1" applyBorder="1" applyAlignment="1">
      <alignment wrapText="1"/>
    </xf>
    <xf numFmtId="0" fontId="20" fillId="13" borderId="12" xfId="0" applyFont="1" applyFill="1" applyBorder="1" applyAlignment="1">
      <alignment vertical="top" wrapText="1"/>
    </xf>
    <xf numFmtId="0" fontId="30" fillId="13" borderId="12" xfId="0" applyFont="1" applyFill="1" applyBorder="1" applyAlignment="1">
      <alignment horizontal="center" vertical="top" wrapText="1"/>
    </xf>
    <xf numFmtId="0" fontId="14" fillId="14" borderId="6" xfId="0" applyFont="1" applyFill="1" applyBorder="1" applyAlignment="1">
      <alignment horizontal="left" vertical="top" wrapText="1"/>
    </xf>
    <xf numFmtId="0" fontId="32" fillId="20" borderId="6" xfId="0" applyFont="1" applyFill="1" applyBorder="1" applyAlignment="1">
      <alignment horizontal="justify" vertical="top" wrapText="1"/>
    </xf>
    <xf numFmtId="0" fontId="20" fillId="0" borderId="12" xfId="0" applyFont="1" applyBorder="1" applyAlignment="1">
      <alignment horizontal="left" vertical="top" wrapText="1"/>
    </xf>
    <xf numFmtId="0" fontId="14" fillId="11" borderId="12" xfId="0" applyFont="1" applyFill="1" applyBorder="1" applyAlignment="1">
      <alignment vertical="top" wrapText="1"/>
    </xf>
    <xf numFmtId="0" fontId="20" fillId="0" borderId="12" xfId="0" applyFont="1" applyBorder="1" applyAlignment="1">
      <alignmen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5" xfId="0" applyFont="1" applyBorder="1" applyAlignment="1">
      <alignment vertical="top" wrapText="1"/>
    </xf>
    <xf numFmtId="0" fontId="14" fillId="11" borderId="6" xfId="0" applyFont="1" applyFill="1" applyBorder="1" applyAlignment="1">
      <alignment vertical="top" wrapText="1"/>
    </xf>
    <xf numFmtId="0" fontId="46" fillId="9" borderId="6"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16" fillId="0" borderId="2" xfId="0" applyFont="1" applyBorder="1" applyAlignment="1">
      <alignment wrapText="1"/>
    </xf>
    <xf numFmtId="0" fontId="13" fillId="0" borderId="2" xfId="0" applyFont="1" applyBorder="1" applyAlignment="1">
      <alignment horizontal="justify" wrapText="1"/>
    </xf>
    <xf numFmtId="0" fontId="16" fillId="0" borderId="2" xfId="0" applyFont="1" applyBorder="1" applyAlignment="1">
      <alignment horizontal="left" wrapText="1"/>
    </xf>
    <xf numFmtId="0" fontId="15" fillId="0" borderId="0" xfId="0" applyFont="1" applyBorder="1" applyAlignment="1">
      <alignment horizontal="center"/>
    </xf>
  </cellXfs>
  <cellStyles count="17">
    <cellStyle name="Accent 1 14" xfId="1"/>
    <cellStyle name="Accent 13" xfId="2"/>
    <cellStyle name="Accent 2 15" xfId="3"/>
    <cellStyle name="Accent 3 16" xfId="4"/>
    <cellStyle name="Bad 10" xfId="5"/>
    <cellStyle name="Error 12" xfId="6"/>
    <cellStyle name="Footnote 5" xfId="7"/>
    <cellStyle name="Good 8" xfId="8"/>
    <cellStyle name="Heading 1 1" xfId="9"/>
    <cellStyle name="Heading 2 2" xfId="10"/>
    <cellStyle name="Hyperlink 6" xfId="11"/>
    <cellStyle name="Neutral 9" xfId="12"/>
    <cellStyle name="Note 4" xfId="13"/>
    <cellStyle name="Status 7" xfId="14"/>
    <cellStyle name="Text 3" xfId="15"/>
    <cellStyle name="Warning 11" xfId="16"/>
    <cellStyle name="Κανονικό" xfId="0" builtinId="0"/>
  </cellStyles>
  <dxfs count="0"/>
  <tableStyles count="0" defaultTableStyle="TableStyleMedium9" defaultPivotStyle="PivotStyleLight16"/>
  <colors>
    <indexedColors>
      <rgbColor rgb="FF000000"/>
      <rgbColor rgb="FFFFFFFF"/>
      <rgbColor rgb="FFFF0000"/>
      <rgbColor rgb="FF00FF00"/>
      <rgbColor rgb="FF0000EE"/>
      <rgbColor rgb="FFFFFF00"/>
      <rgbColor rgb="FFFF00FF"/>
      <rgbColor rgb="FFF2DCDB"/>
      <rgbColor rgb="FFCC0000"/>
      <rgbColor rgb="FF006600"/>
      <rgbColor rgb="FF00000A"/>
      <rgbColor rgb="FF996600"/>
      <rgbColor rgb="FF800080"/>
      <rgbColor rgb="FF00B050"/>
      <rgbColor rgb="FFC4BD97"/>
      <rgbColor rgb="FF808080"/>
      <rgbColor rgb="FF729FCF"/>
      <rgbColor rgb="FFFF3838"/>
      <rgbColor rgb="FFFFFFCC"/>
      <rgbColor rgb="FFCCFFFF"/>
      <rgbColor rgb="FF660066"/>
      <rgbColor rgb="FFD99694"/>
      <rgbColor rgb="FF0070C0"/>
      <rgbColor rgb="FFDDDDDD"/>
      <rgbColor rgb="FF000080"/>
      <rgbColor rgb="FFFF00FF"/>
      <rgbColor rgb="FFFFDBB6"/>
      <rgbColor rgb="FFF2DBDB"/>
      <rgbColor rgb="FF800080"/>
      <rgbColor rgb="FF800000"/>
      <rgbColor rgb="FFFCD5B5"/>
      <rgbColor rgb="FF0000FF"/>
      <rgbColor rgb="FFD7E4BD"/>
      <rgbColor rgb="FFE6E0EC"/>
      <rgbColor rgb="FFCCFFCC"/>
      <rgbColor rgb="FFE8F2A1"/>
      <rgbColor rgb="FFAFD095"/>
      <rgbColor rgb="FFE6B9B8"/>
      <rgbColor rgb="FFCC99FF"/>
      <rgbColor rgb="FFFABF8F"/>
      <rgbColor rgb="FF4F81BD"/>
      <rgbColor rgb="FF9BBB59"/>
      <rgbColor rgb="FF92D050"/>
      <rgbColor rgb="FFFBD4B4"/>
      <rgbColor rgb="FFFF5429"/>
      <rgbColor rgb="FFE46C0A"/>
      <rgbColor rgb="FF376092"/>
      <rgbColor rgb="FFBF819E"/>
      <rgbColor rgb="FF003366"/>
      <rgbColor rgb="FF3FAF46"/>
      <rgbColor rgb="FF003300"/>
      <rgbColor rgb="FF333300"/>
      <rgbColor rgb="FFC9211E"/>
      <rgbColor rgb="FFFFCCCC"/>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89"/>
  <sheetViews>
    <sheetView tabSelected="1" zoomScaleNormal="100" workbookViewId="0">
      <selection activeCell="D9" sqref="D9"/>
    </sheetView>
  </sheetViews>
  <sheetFormatPr defaultColWidth="8.85546875" defaultRowHeight="15.75" x14ac:dyDescent="0.25"/>
  <cols>
    <col min="1" max="1" width="9.140625" style="1" customWidth="1"/>
    <col min="2" max="2" width="61.140625" customWidth="1"/>
    <col min="3" max="3" width="12.7109375" customWidth="1"/>
    <col min="4" max="4" width="9.85546875" customWidth="1"/>
    <col min="5" max="5" width="12.7109375" customWidth="1"/>
    <col min="6" max="6" width="12.42578125" style="2" customWidth="1"/>
    <col min="7" max="7" width="15" style="3" customWidth="1"/>
  </cols>
  <sheetData>
    <row r="1" spans="2:7" x14ac:dyDescent="0.25">
      <c r="B1" s="4" t="s">
        <v>0</v>
      </c>
    </row>
    <row r="2" spans="2:7" x14ac:dyDescent="0.25">
      <c r="B2" s="4"/>
    </row>
    <row r="3" spans="2:7" x14ac:dyDescent="0.25">
      <c r="B3" s="4"/>
    </row>
    <row r="4" spans="2:7" x14ac:dyDescent="0.25">
      <c r="B4" s="5" t="s">
        <v>1</v>
      </c>
    </row>
    <row r="5" spans="2:7" x14ac:dyDescent="0.25">
      <c r="B5" s="5" t="s">
        <v>2</v>
      </c>
      <c r="E5" s="5" t="s">
        <v>3</v>
      </c>
    </row>
    <row r="6" spans="2:7" x14ac:dyDescent="0.25">
      <c r="B6" s="5" t="s">
        <v>4</v>
      </c>
    </row>
    <row r="7" spans="2:7" x14ac:dyDescent="0.25">
      <c r="B7" s="5" t="s">
        <v>5</v>
      </c>
    </row>
    <row r="8" spans="2:7" x14ac:dyDescent="0.25">
      <c r="B8" s="5" t="s">
        <v>6</v>
      </c>
    </row>
    <row r="9" spans="2:7" x14ac:dyDescent="0.25">
      <c r="B9" s="5" t="s">
        <v>7</v>
      </c>
      <c r="E9" s="5" t="s">
        <v>8</v>
      </c>
    </row>
    <row r="10" spans="2:7" x14ac:dyDescent="0.25">
      <c r="B10" s="5" t="s">
        <v>9</v>
      </c>
    </row>
    <row r="11" spans="2:7" x14ac:dyDescent="0.25">
      <c r="B11" s="6"/>
    </row>
    <row r="12" spans="2:7" x14ac:dyDescent="0.25">
      <c r="B12" s="7"/>
    </row>
    <row r="13" spans="2:7" x14ac:dyDescent="0.25">
      <c r="B13" s="7"/>
    </row>
    <row r="14" spans="2:7" x14ac:dyDescent="0.25">
      <c r="B14" s="7"/>
    </row>
    <row r="15" spans="2:7" x14ac:dyDescent="0.25">
      <c r="B15" s="7"/>
    </row>
    <row r="16" spans="2:7" x14ac:dyDescent="0.25">
      <c r="B16" s="222" t="s">
        <v>202</v>
      </c>
      <c r="C16" s="222"/>
      <c r="D16" s="222"/>
      <c r="E16" s="222"/>
      <c r="F16" s="222"/>
      <c r="G16" s="222"/>
    </row>
    <row r="17" spans="2:7" x14ac:dyDescent="0.25">
      <c r="B17" s="6"/>
    </row>
    <row r="18" spans="2:7" x14ac:dyDescent="0.25">
      <c r="B18" s="6"/>
    </row>
    <row r="19" spans="2:7" ht="15.75" customHeight="1" x14ac:dyDescent="0.25">
      <c r="B19" s="219" t="s">
        <v>10</v>
      </c>
      <c r="C19" s="220"/>
      <c r="D19" s="220"/>
      <c r="E19" s="220"/>
      <c r="F19" s="220"/>
      <c r="G19" s="220"/>
    </row>
    <row r="20" spans="2:7" ht="15" x14ac:dyDescent="0.25">
      <c r="B20" s="219"/>
      <c r="C20" s="220"/>
      <c r="D20" s="220"/>
      <c r="E20" s="220"/>
      <c r="F20" s="220"/>
      <c r="G20" s="220"/>
    </row>
    <row r="21" spans="2:7" ht="15.75" customHeight="1" x14ac:dyDescent="0.25">
      <c r="B21" s="219" t="s">
        <v>11</v>
      </c>
      <c r="C21" s="220"/>
      <c r="D21" s="220"/>
      <c r="E21" s="220"/>
      <c r="F21" s="220"/>
      <c r="G21" s="220"/>
    </row>
    <row r="22" spans="2:7" ht="15" x14ac:dyDescent="0.25">
      <c r="B22" s="219"/>
      <c r="C22" s="220"/>
      <c r="D22" s="220"/>
      <c r="E22" s="220"/>
      <c r="F22" s="220"/>
      <c r="G22" s="220"/>
    </row>
    <row r="23" spans="2:7" ht="15.75" customHeight="1" x14ac:dyDescent="0.25">
      <c r="B23" s="219" t="s">
        <v>12</v>
      </c>
      <c r="C23" s="220"/>
      <c r="D23" s="220"/>
      <c r="E23" s="220"/>
      <c r="F23" s="220"/>
      <c r="G23" s="220"/>
    </row>
    <row r="24" spans="2:7" ht="15" x14ac:dyDescent="0.25">
      <c r="B24" s="219"/>
      <c r="C24" s="220"/>
      <c r="D24" s="220"/>
      <c r="E24" s="220"/>
      <c r="F24" s="220"/>
      <c r="G24" s="220"/>
    </row>
    <row r="25" spans="2:7" ht="15" x14ac:dyDescent="0.25">
      <c r="B25" s="219"/>
      <c r="C25" s="220"/>
      <c r="D25" s="220"/>
      <c r="E25" s="220"/>
      <c r="F25" s="220"/>
      <c r="G25" s="220"/>
    </row>
    <row r="26" spans="2:7" x14ac:dyDescent="0.25">
      <c r="B26" s="8" t="s">
        <v>13</v>
      </c>
      <c r="C26" s="220"/>
      <c r="D26" s="220"/>
      <c r="E26" s="220"/>
      <c r="F26" s="220"/>
      <c r="G26" s="220"/>
    </row>
    <row r="27" spans="2:7" x14ac:dyDescent="0.25">
      <c r="B27" s="9"/>
      <c r="C27" s="220"/>
      <c r="D27" s="220"/>
      <c r="E27" s="220"/>
      <c r="F27" s="220"/>
      <c r="G27" s="220"/>
    </row>
    <row r="28" spans="2:7" x14ac:dyDescent="0.25">
      <c r="B28" s="10" t="s">
        <v>14</v>
      </c>
      <c r="C28" s="220"/>
      <c r="D28" s="220"/>
      <c r="E28" s="220"/>
      <c r="F28" s="220"/>
      <c r="G28" s="220"/>
    </row>
    <row r="29" spans="2:7" ht="15.75" customHeight="1" x14ac:dyDescent="0.25">
      <c r="B29" s="221" t="s">
        <v>15</v>
      </c>
      <c r="C29" s="220"/>
      <c r="D29" s="220"/>
      <c r="E29" s="220"/>
      <c r="F29" s="220"/>
      <c r="G29" s="220"/>
    </row>
    <row r="30" spans="2:7" ht="15" x14ac:dyDescent="0.25">
      <c r="B30" s="221"/>
      <c r="C30" s="220"/>
      <c r="D30" s="220"/>
      <c r="E30" s="220"/>
      <c r="F30" s="220"/>
      <c r="G30" s="220"/>
    </row>
    <row r="31" spans="2:7" x14ac:dyDescent="0.25">
      <c r="B31" s="11"/>
    </row>
    <row r="32" spans="2:7" x14ac:dyDescent="0.25">
      <c r="B32" s="6"/>
    </row>
    <row r="33" spans="2:7" x14ac:dyDescent="0.25">
      <c r="B33" s="12" t="s">
        <v>16</v>
      </c>
    </row>
    <row r="34" spans="2:7" x14ac:dyDescent="0.25">
      <c r="B34" s="13"/>
    </row>
    <row r="35" spans="2:7" x14ac:dyDescent="0.25">
      <c r="B35" s="14" t="s">
        <v>203</v>
      </c>
    </row>
    <row r="36" spans="2:7" x14ac:dyDescent="0.25">
      <c r="B36" s="6" t="s">
        <v>204</v>
      </c>
      <c r="C36" s="6"/>
    </row>
    <row r="37" spans="2:7" x14ac:dyDescent="0.25">
      <c r="B37" s="6"/>
    </row>
    <row r="38" spans="2:7" x14ac:dyDescent="0.25">
      <c r="B38" s="6"/>
    </row>
    <row r="39" spans="2:7" x14ac:dyDescent="0.25">
      <c r="B39" s="6"/>
    </row>
    <row r="40" spans="2:7" x14ac:dyDescent="0.25">
      <c r="B40" s="15" t="s">
        <v>17</v>
      </c>
    </row>
    <row r="42" spans="2:7" ht="15" customHeight="1" x14ac:dyDescent="0.25">
      <c r="B42" s="16" t="s">
        <v>18</v>
      </c>
      <c r="C42" s="217" t="s">
        <v>19</v>
      </c>
      <c r="D42" s="217" t="s">
        <v>20</v>
      </c>
      <c r="E42" s="217" t="s">
        <v>21</v>
      </c>
      <c r="F42" s="217" t="s">
        <v>22</v>
      </c>
      <c r="G42" s="218" t="s">
        <v>23</v>
      </c>
    </row>
    <row r="43" spans="2:7" ht="15" x14ac:dyDescent="0.25">
      <c r="B43" s="17" t="s">
        <v>24</v>
      </c>
      <c r="C43" s="217"/>
      <c r="D43" s="217"/>
      <c r="E43" s="217"/>
      <c r="F43" s="217"/>
      <c r="G43" s="218"/>
    </row>
    <row r="44" spans="2:7" ht="15" x14ac:dyDescent="0.25">
      <c r="B44" s="17" t="s">
        <v>25</v>
      </c>
      <c r="C44" s="217"/>
      <c r="D44" s="217"/>
      <c r="E44" s="217"/>
      <c r="F44" s="217"/>
      <c r="G44" s="218"/>
    </row>
    <row r="45" spans="2:7" ht="24.75" x14ac:dyDescent="0.25">
      <c r="B45" s="17" t="s">
        <v>26</v>
      </c>
      <c r="C45" s="217"/>
      <c r="D45" s="217"/>
      <c r="E45" s="217"/>
      <c r="F45" s="217"/>
      <c r="G45" s="218"/>
    </row>
    <row r="46" spans="2:7" ht="15" x14ac:dyDescent="0.25">
      <c r="B46" s="18"/>
      <c r="C46" s="217"/>
      <c r="D46" s="217"/>
      <c r="E46" s="217"/>
      <c r="F46" s="217"/>
      <c r="G46" s="218"/>
    </row>
    <row r="47" spans="2:7" ht="18.75" x14ac:dyDescent="0.3">
      <c r="B47" s="19"/>
    </row>
    <row r="48" spans="2:7" x14ac:dyDescent="0.25">
      <c r="B48" s="20" t="s">
        <v>27</v>
      </c>
      <c r="C48" s="21"/>
      <c r="D48" s="21"/>
      <c r="E48" s="21"/>
      <c r="F48" s="22"/>
      <c r="G48" s="23"/>
    </row>
    <row r="49" spans="1:64" ht="31.5" x14ac:dyDescent="0.25">
      <c r="B49" s="24" t="s">
        <v>205</v>
      </c>
      <c r="C49" s="25"/>
      <c r="D49" s="25"/>
      <c r="E49" s="25"/>
      <c r="F49" s="26"/>
      <c r="G49" s="27"/>
    </row>
    <row r="50" spans="1:64" x14ac:dyDescent="0.25">
      <c r="B50" s="28" t="s">
        <v>28</v>
      </c>
      <c r="C50" s="29"/>
      <c r="D50" s="29"/>
      <c r="E50" s="29"/>
      <c r="F50" s="30"/>
      <c r="G50" s="31"/>
    </row>
    <row r="51" spans="1:64" x14ac:dyDescent="0.25">
      <c r="A51" s="1">
        <v>1</v>
      </c>
      <c r="B51" s="32" t="s">
        <v>29</v>
      </c>
      <c r="C51" s="33">
        <v>0</v>
      </c>
      <c r="D51" s="33">
        <v>3</v>
      </c>
      <c r="E51" s="33">
        <v>6</v>
      </c>
      <c r="F51" s="34"/>
      <c r="G51" s="35">
        <v>0</v>
      </c>
    </row>
    <row r="52" spans="1:64" x14ac:dyDescent="0.25">
      <c r="A52" s="1">
        <v>2</v>
      </c>
      <c r="B52" s="36" t="s">
        <v>30</v>
      </c>
      <c r="C52" s="37">
        <v>0</v>
      </c>
      <c r="D52" s="37">
        <v>3</v>
      </c>
      <c r="E52" s="33">
        <v>6</v>
      </c>
      <c r="F52" s="34"/>
      <c r="G52" s="35">
        <v>6</v>
      </c>
    </row>
    <row r="53" spans="1:64" ht="31.5" x14ac:dyDescent="0.25">
      <c r="A53" s="1">
        <v>3</v>
      </c>
      <c r="B53" s="36" t="s">
        <v>31</v>
      </c>
      <c r="C53" s="37">
        <v>0</v>
      </c>
      <c r="D53" s="37">
        <v>3</v>
      </c>
      <c r="E53" s="33">
        <v>6</v>
      </c>
      <c r="F53" s="34"/>
      <c r="G53" s="35">
        <v>6</v>
      </c>
    </row>
    <row r="54" spans="1:64" x14ac:dyDescent="0.25">
      <c r="A54" s="1">
        <v>4</v>
      </c>
      <c r="B54" s="36" t="s">
        <v>206</v>
      </c>
      <c r="C54" s="38">
        <v>0</v>
      </c>
      <c r="D54" s="38">
        <v>3</v>
      </c>
      <c r="E54" s="33">
        <v>6</v>
      </c>
      <c r="F54" s="34"/>
      <c r="G54" s="35">
        <v>6</v>
      </c>
    </row>
    <row r="55" spans="1:64" ht="47.25" x14ac:dyDescent="0.25">
      <c r="A55" s="1">
        <v>5</v>
      </c>
      <c r="B55" s="36" t="s">
        <v>32</v>
      </c>
      <c r="C55" s="37">
        <v>0</v>
      </c>
      <c r="D55" s="37">
        <v>3</v>
      </c>
      <c r="E55" s="33">
        <v>6</v>
      </c>
      <c r="F55" s="34"/>
      <c r="G55" s="35">
        <v>6</v>
      </c>
    </row>
    <row r="56" spans="1:64" ht="47.25" x14ac:dyDescent="0.25">
      <c r="A56" s="1">
        <v>6</v>
      </c>
      <c r="B56" s="36" t="s">
        <v>207</v>
      </c>
      <c r="C56" s="37">
        <v>0</v>
      </c>
      <c r="D56" s="37">
        <v>3</v>
      </c>
      <c r="E56" s="33">
        <v>6</v>
      </c>
      <c r="F56" s="34"/>
      <c r="G56" s="35">
        <v>6</v>
      </c>
    </row>
    <row r="57" spans="1:64" ht="31.5" x14ac:dyDescent="0.25">
      <c r="A57" s="1">
        <v>7</v>
      </c>
      <c r="B57" s="36" t="s">
        <v>33</v>
      </c>
      <c r="C57" s="38">
        <v>0</v>
      </c>
      <c r="D57" s="38">
        <v>3</v>
      </c>
      <c r="E57" s="33">
        <v>6</v>
      </c>
      <c r="F57" s="34"/>
      <c r="G57" s="35">
        <v>6</v>
      </c>
    </row>
    <row r="58" spans="1:64" ht="31.5" x14ac:dyDescent="0.25">
      <c r="A58" s="1">
        <v>8</v>
      </c>
      <c r="B58" s="32" t="s">
        <v>34</v>
      </c>
      <c r="C58" s="38">
        <v>0</v>
      </c>
      <c r="D58" s="39">
        <v>3</v>
      </c>
      <c r="E58" s="33">
        <v>6</v>
      </c>
      <c r="F58" s="34"/>
      <c r="G58" s="35">
        <v>6</v>
      </c>
    </row>
    <row r="59" spans="1:64" ht="31.5" x14ac:dyDescent="0.25">
      <c r="A59" s="1">
        <v>9</v>
      </c>
      <c r="B59" s="181" t="s">
        <v>35</v>
      </c>
      <c r="C59" s="33">
        <v>0</v>
      </c>
      <c r="D59" s="33">
        <v>18</v>
      </c>
      <c r="E59" s="33">
        <v>36</v>
      </c>
      <c r="F59" s="34"/>
      <c r="G59" s="35">
        <v>36</v>
      </c>
    </row>
    <row r="60" spans="1:64" ht="31.5" x14ac:dyDescent="0.25">
      <c r="A60" s="1">
        <v>11</v>
      </c>
      <c r="B60" s="183" t="s">
        <v>36</v>
      </c>
      <c r="C60" s="33">
        <v>0</v>
      </c>
      <c r="D60" s="33">
        <v>18</v>
      </c>
      <c r="E60" s="33">
        <v>36</v>
      </c>
      <c r="F60" s="34"/>
      <c r="G60" s="35">
        <v>36</v>
      </c>
    </row>
    <row r="61" spans="1:64" x14ac:dyDescent="0.25">
      <c r="B61" s="42" t="s">
        <v>208</v>
      </c>
      <c r="C61" s="43"/>
      <c r="D61" s="43"/>
      <c r="E61" s="43"/>
      <c r="F61" s="30"/>
      <c r="G61" s="31"/>
    </row>
    <row r="62" spans="1:64" ht="31.5" x14ac:dyDescent="0.25">
      <c r="A62" s="1">
        <v>12</v>
      </c>
      <c r="B62" s="32" t="s">
        <v>38</v>
      </c>
      <c r="C62" s="33">
        <v>0</v>
      </c>
      <c r="D62" s="33">
        <v>3</v>
      </c>
      <c r="E62" s="33">
        <v>6</v>
      </c>
      <c r="F62" s="34"/>
      <c r="G62" s="35">
        <v>6</v>
      </c>
    </row>
    <row r="63" spans="1:64" ht="31.35" customHeight="1" x14ac:dyDescent="0.25">
      <c r="A63" s="1">
        <v>13</v>
      </c>
      <c r="B63" s="38" t="s">
        <v>209</v>
      </c>
      <c r="C63" s="38">
        <v>0</v>
      </c>
      <c r="D63" s="33">
        <v>3</v>
      </c>
      <c r="E63" s="33">
        <v>6</v>
      </c>
      <c r="F63" s="34"/>
      <c r="G63" s="35">
        <v>6</v>
      </c>
    </row>
    <row r="64" spans="1:64" ht="63" x14ac:dyDescent="0.25">
      <c r="A64" s="61">
        <v>14</v>
      </c>
      <c r="B64" s="52" t="s">
        <v>210</v>
      </c>
      <c r="C64" s="52">
        <v>0</v>
      </c>
      <c r="D64" s="52">
        <v>3</v>
      </c>
      <c r="E64" s="59">
        <v>6</v>
      </c>
      <c r="F64" s="60"/>
      <c r="G64" s="54">
        <v>6</v>
      </c>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row>
    <row r="65" spans="1:7" ht="63" x14ac:dyDescent="0.25">
      <c r="A65" s="1">
        <v>15</v>
      </c>
      <c r="B65" s="36" t="s">
        <v>211</v>
      </c>
      <c r="C65" s="143">
        <v>0</v>
      </c>
      <c r="D65" s="38">
        <v>3</v>
      </c>
      <c r="E65" s="33">
        <v>6</v>
      </c>
      <c r="F65" s="34"/>
      <c r="G65" s="35">
        <v>6</v>
      </c>
    </row>
    <row r="66" spans="1:7" ht="47.25" x14ac:dyDescent="0.25">
      <c r="A66" s="1">
        <v>16</v>
      </c>
      <c r="B66" s="94" t="s">
        <v>212</v>
      </c>
      <c r="C66" s="38">
        <v>0</v>
      </c>
      <c r="D66" s="33">
        <v>3</v>
      </c>
      <c r="E66" s="33">
        <f>IF(G66="NA",0,6)</f>
        <v>6</v>
      </c>
      <c r="F66" s="34"/>
      <c r="G66" s="35">
        <v>6</v>
      </c>
    </row>
    <row r="67" spans="1:7" ht="47.25" x14ac:dyDescent="0.25">
      <c r="A67" s="1">
        <v>17</v>
      </c>
      <c r="B67" s="38" t="s">
        <v>213</v>
      </c>
      <c r="C67" s="38">
        <v>0</v>
      </c>
      <c r="D67" s="33">
        <v>3</v>
      </c>
      <c r="E67" s="33">
        <f>IF(G67="NA",0,6)</f>
        <v>6</v>
      </c>
      <c r="F67" s="34"/>
      <c r="G67" s="35">
        <v>3</v>
      </c>
    </row>
    <row r="68" spans="1:7" ht="31.5" x14ac:dyDescent="0.25">
      <c r="A68" s="1">
        <v>18</v>
      </c>
      <c r="B68" s="38" t="s">
        <v>214</v>
      </c>
      <c r="C68" s="38">
        <v>0</v>
      </c>
      <c r="D68" s="33">
        <v>3</v>
      </c>
      <c r="E68" s="33">
        <f>IF(G68="NA",0,6)</f>
        <v>6</v>
      </c>
      <c r="F68" s="34"/>
      <c r="G68" s="35">
        <v>6</v>
      </c>
    </row>
    <row r="69" spans="1:7" ht="31.5" x14ac:dyDescent="0.25">
      <c r="B69" s="42" t="s">
        <v>270</v>
      </c>
      <c r="C69" s="43"/>
      <c r="D69" s="43"/>
      <c r="E69" s="43"/>
      <c r="F69" s="43"/>
      <c r="G69" s="72"/>
    </row>
    <row r="70" spans="1:7" ht="32.1" customHeight="1" x14ac:dyDescent="0.25">
      <c r="A70" s="1">
        <v>19</v>
      </c>
      <c r="B70" s="36" t="s">
        <v>63</v>
      </c>
      <c r="C70" s="38">
        <v>0</v>
      </c>
      <c r="D70" s="33">
        <v>3</v>
      </c>
      <c r="E70" s="33">
        <f>IF(G70="NA",0,6)</f>
        <v>6</v>
      </c>
      <c r="F70" s="34"/>
      <c r="G70" s="35">
        <v>3</v>
      </c>
    </row>
    <row r="71" spans="1:7" ht="44.85" customHeight="1" x14ac:dyDescent="0.25">
      <c r="A71" s="1">
        <v>20</v>
      </c>
      <c r="B71" s="38" t="s">
        <v>215</v>
      </c>
      <c r="C71" s="38">
        <v>0</v>
      </c>
      <c r="D71" s="188">
        <v>9</v>
      </c>
      <c r="E71" s="188">
        <v>18</v>
      </c>
      <c r="F71" s="34"/>
      <c r="G71" s="35">
        <v>9</v>
      </c>
    </row>
    <row r="72" spans="1:7" ht="63.75" thickBot="1" x14ac:dyDescent="0.3">
      <c r="A72" s="1">
        <v>21</v>
      </c>
      <c r="B72" s="189" t="s">
        <v>271</v>
      </c>
      <c r="C72" s="38">
        <v>0</v>
      </c>
      <c r="D72" s="33">
        <v>3</v>
      </c>
      <c r="E72" s="33">
        <f>IF(G72="NA",0,6)</f>
        <v>6</v>
      </c>
      <c r="F72" s="34"/>
      <c r="G72" s="35">
        <v>6</v>
      </c>
    </row>
    <row r="73" spans="1:7" s="1" customFormat="1" ht="164.25" customHeight="1" thickBot="1" x14ac:dyDescent="0.3">
      <c r="A73" s="1">
        <v>22</v>
      </c>
      <c r="B73" s="62" t="s">
        <v>272</v>
      </c>
      <c r="C73" s="69">
        <v>0</v>
      </c>
      <c r="D73" s="91">
        <v>18</v>
      </c>
      <c r="E73" s="91">
        <v>36</v>
      </c>
      <c r="F73" s="34"/>
      <c r="G73" s="35">
        <v>36</v>
      </c>
    </row>
    <row r="74" spans="1:7" ht="16.5" customHeight="1" thickBot="1" x14ac:dyDescent="0.3">
      <c r="B74" s="213" t="s">
        <v>216</v>
      </c>
      <c r="C74" s="213"/>
      <c r="D74" s="213"/>
      <c r="E74" s="213"/>
      <c r="F74" s="213"/>
      <c r="G74" s="213"/>
    </row>
    <row r="75" spans="1:7" x14ac:dyDescent="0.25">
      <c r="B75" s="56"/>
      <c r="C75" s="144"/>
      <c r="D75" s="144"/>
      <c r="E75" s="145">
        <f>SUM(E51:E73)</f>
        <v>228</v>
      </c>
      <c r="F75" s="146"/>
      <c r="G75" s="44">
        <f>SUM(G51:G73)</f>
        <v>207</v>
      </c>
    </row>
    <row r="76" spans="1:7" x14ac:dyDescent="0.25">
      <c r="B76" s="47" t="s">
        <v>39</v>
      </c>
      <c r="C76" s="145">
        <f>29.99% *E75</f>
        <v>68.377200000000002</v>
      </c>
      <c r="D76" s="145">
        <f>59.99%*E75</f>
        <v>136.77719999999999</v>
      </c>
      <c r="E76" s="147" t="str">
        <f>IF(G75&lt;C76,"ΥΨ./ΣΥΜ.","-")</f>
        <v>-</v>
      </c>
      <c r="F76" s="148" t="str">
        <f>IF(AND(G75&gt;C76,G75&lt;D76),"ΜΕΣ./ΣΥΜ.","-")</f>
        <v>-</v>
      </c>
      <c r="G76" s="149" t="str">
        <f>IF(G75&gt;D76,"ΧΑΜ./ΣΥΜ.","-")</f>
        <v>ΧΑΜ./ΣΥΜ.</v>
      </c>
    </row>
    <row r="77" spans="1:7" ht="54.75" customHeight="1" x14ac:dyDescent="0.25">
      <c r="B77" s="215" t="s">
        <v>40</v>
      </c>
      <c r="C77" s="215"/>
      <c r="D77" s="215"/>
      <c r="E77" s="215"/>
      <c r="F77" s="215"/>
      <c r="G77" s="215"/>
    </row>
    <row r="78" spans="1:7" x14ac:dyDescent="0.25">
      <c r="B78" s="20" t="s">
        <v>41</v>
      </c>
      <c r="C78" s="21"/>
      <c r="D78" s="21"/>
      <c r="E78" s="21"/>
      <c r="F78" s="22"/>
      <c r="G78" s="23"/>
    </row>
    <row r="79" spans="1:7" ht="15.75" customHeight="1" x14ac:dyDescent="0.25">
      <c r="B79" s="216" t="s">
        <v>42</v>
      </c>
      <c r="C79" s="216"/>
      <c r="D79" s="216"/>
      <c r="E79" s="216"/>
      <c r="F79" s="216"/>
      <c r="G79" s="216"/>
    </row>
    <row r="80" spans="1:7" ht="31.5" x14ac:dyDescent="0.25">
      <c r="A80" s="1">
        <v>23</v>
      </c>
      <c r="B80" s="32" t="s">
        <v>43</v>
      </c>
      <c r="C80" s="33">
        <v>0</v>
      </c>
      <c r="D80" s="33">
        <v>3</v>
      </c>
      <c r="E80" s="33">
        <v>6</v>
      </c>
      <c r="F80" s="34"/>
      <c r="G80" s="35">
        <v>3</v>
      </c>
    </row>
    <row r="81" spans="1:10" ht="47.25" x14ac:dyDescent="0.25">
      <c r="A81" s="1">
        <v>24</v>
      </c>
      <c r="B81" s="32" t="s">
        <v>44</v>
      </c>
      <c r="C81" s="33">
        <v>0</v>
      </c>
      <c r="D81" s="33">
        <v>3</v>
      </c>
      <c r="E81" s="33">
        <v>6</v>
      </c>
      <c r="F81" s="34"/>
      <c r="G81" s="35">
        <v>6</v>
      </c>
      <c r="H81" t="s">
        <v>45</v>
      </c>
      <c r="I81" t="s">
        <v>45</v>
      </c>
      <c r="J81" t="s">
        <v>45</v>
      </c>
    </row>
    <row r="82" spans="1:10" x14ac:dyDescent="0.25">
      <c r="A82" s="1">
        <v>25</v>
      </c>
      <c r="B82" s="32" t="s">
        <v>46</v>
      </c>
      <c r="C82" s="33">
        <v>0</v>
      </c>
      <c r="D82" s="33">
        <v>3</v>
      </c>
      <c r="E82" s="33">
        <v>6</v>
      </c>
      <c r="F82" s="34"/>
      <c r="G82" s="35">
        <v>6</v>
      </c>
    </row>
    <row r="83" spans="1:10" ht="31.5" x14ac:dyDescent="0.25">
      <c r="A83" s="1">
        <v>26</v>
      </c>
      <c r="B83" s="32" t="s">
        <v>47</v>
      </c>
      <c r="C83" s="33">
        <v>0</v>
      </c>
      <c r="D83" s="33">
        <v>3</v>
      </c>
      <c r="E83" s="33">
        <v>6</v>
      </c>
      <c r="F83" s="34"/>
      <c r="G83" s="35">
        <v>6</v>
      </c>
    </row>
    <row r="84" spans="1:10" ht="31.5" x14ac:dyDescent="0.25">
      <c r="A84" s="1">
        <v>27</v>
      </c>
      <c r="B84" s="36" t="s">
        <v>48</v>
      </c>
      <c r="C84" s="38">
        <v>0</v>
      </c>
      <c r="D84" s="38">
        <v>3</v>
      </c>
      <c r="E84" s="33">
        <v>6</v>
      </c>
      <c r="F84" s="34"/>
      <c r="G84" s="35">
        <v>6</v>
      </c>
    </row>
    <row r="85" spans="1:10" x14ac:dyDescent="0.25">
      <c r="A85" s="1">
        <v>28</v>
      </c>
      <c r="B85" s="36" t="s">
        <v>217</v>
      </c>
      <c r="C85" s="38">
        <v>0</v>
      </c>
      <c r="D85" s="38">
        <v>3</v>
      </c>
      <c r="E85" s="33">
        <v>6</v>
      </c>
      <c r="F85" s="34"/>
      <c r="G85" s="35">
        <v>6</v>
      </c>
    </row>
    <row r="86" spans="1:10" ht="31.5" x14ac:dyDescent="0.25">
      <c r="A86" s="1">
        <v>29</v>
      </c>
      <c r="B86" s="32" t="s">
        <v>49</v>
      </c>
      <c r="C86" s="33">
        <v>0</v>
      </c>
      <c r="D86" s="33">
        <v>3</v>
      </c>
      <c r="E86" s="33">
        <v>6</v>
      </c>
      <c r="F86" s="34"/>
      <c r="G86" s="35">
        <v>6</v>
      </c>
    </row>
    <row r="87" spans="1:10" x14ac:dyDescent="0.25">
      <c r="A87" s="1">
        <v>30</v>
      </c>
      <c r="B87" s="32" t="s">
        <v>218</v>
      </c>
      <c r="C87" s="33">
        <v>0</v>
      </c>
      <c r="D87" s="33">
        <v>3</v>
      </c>
      <c r="E87" s="33">
        <f>IF(G87="NA",0,6)</f>
        <v>6</v>
      </c>
      <c r="F87" s="34" t="s">
        <v>37</v>
      </c>
      <c r="G87" s="35">
        <v>3</v>
      </c>
    </row>
    <row r="88" spans="1:10" ht="31.5" x14ac:dyDescent="0.25">
      <c r="A88" s="1">
        <v>31</v>
      </c>
      <c r="B88" s="45" t="s">
        <v>50</v>
      </c>
      <c r="C88" s="33">
        <v>0</v>
      </c>
      <c r="D88" s="33">
        <v>3</v>
      </c>
      <c r="E88" s="33">
        <v>6</v>
      </c>
      <c r="F88" s="34"/>
      <c r="G88" s="35">
        <v>3</v>
      </c>
    </row>
    <row r="89" spans="1:10" ht="22.5" customHeight="1" x14ac:dyDescent="0.25">
      <c r="A89" s="1">
        <v>32</v>
      </c>
      <c r="B89" s="36" t="s">
        <v>51</v>
      </c>
      <c r="C89" s="38">
        <v>0</v>
      </c>
      <c r="D89" s="38">
        <v>18</v>
      </c>
      <c r="E89" s="33">
        <v>36</v>
      </c>
      <c r="F89" s="34"/>
      <c r="G89" s="35">
        <v>18</v>
      </c>
    </row>
    <row r="90" spans="1:10" ht="31.5" x14ac:dyDescent="0.25">
      <c r="A90" s="1">
        <v>33</v>
      </c>
      <c r="B90" s="36" t="s">
        <v>52</v>
      </c>
      <c r="C90" s="38">
        <v>0</v>
      </c>
      <c r="D90" s="38">
        <v>36</v>
      </c>
      <c r="E90" s="33">
        <v>72</v>
      </c>
      <c r="F90" s="34"/>
      <c r="G90" s="35">
        <v>72</v>
      </c>
    </row>
    <row r="91" spans="1:10" x14ac:dyDescent="0.25">
      <c r="A91" s="1">
        <v>34</v>
      </c>
      <c r="B91" s="32" t="s">
        <v>53</v>
      </c>
      <c r="C91" s="33">
        <v>0</v>
      </c>
      <c r="D91" s="33">
        <v>3</v>
      </c>
      <c r="E91" s="33">
        <v>6</v>
      </c>
      <c r="F91" s="34"/>
      <c r="G91" s="35">
        <v>6</v>
      </c>
    </row>
    <row r="92" spans="1:10" x14ac:dyDescent="0.25">
      <c r="A92" s="1">
        <v>35</v>
      </c>
      <c r="B92" s="32" t="s">
        <v>54</v>
      </c>
      <c r="C92" s="33">
        <v>0</v>
      </c>
      <c r="D92" s="33">
        <v>3</v>
      </c>
      <c r="E92" s="33">
        <v>6</v>
      </c>
      <c r="F92" s="34"/>
      <c r="G92" s="35">
        <v>6</v>
      </c>
    </row>
    <row r="93" spans="1:10" ht="31.5" x14ac:dyDescent="0.25">
      <c r="A93" s="1">
        <v>36</v>
      </c>
      <c r="B93" s="186" t="s">
        <v>219</v>
      </c>
      <c r="C93" s="38">
        <v>0</v>
      </c>
      <c r="D93" s="38">
        <v>9</v>
      </c>
      <c r="E93" s="70">
        <f>IF(G93="NA",0,18)</f>
        <v>0</v>
      </c>
      <c r="F93" s="34" t="s">
        <v>37</v>
      </c>
      <c r="G93" s="35" t="s">
        <v>37</v>
      </c>
    </row>
    <row r="94" spans="1:10" ht="32.1" customHeight="1" x14ac:dyDescent="0.25">
      <c r="A94" s="1">
        <v>37</v>
      </c>
      <c r="B94" s="184" t="s">
        <v>55</v>
      </c>
      <c r="C94" s="38">
        <v>0</v>
      </c>
      <c r="D94" s="38">
        <v>9</v>
      </c>
      <c r="E94" s="33">
        <v>18</v>
      </c>
      <c r="F94" s="34"/>
      <c r="G94" s="35">
        <v>18</v>
      </c>
    </row>
    <row r="95" spans="1:10" ht="31.5" x14ac:dyDescent="0.25">
      <c r="A95" s="1">
        <v>38</v>
      </c>
      <c r="B95" s="185" t="s">
        <v>56</v>
      </c>
      <c r="C95" s="38">
        <v>0</v>
      </c>
      <c r="D95" s="38">
        <v>18</v>
      </c>
      <c r="E95" s="33">
        <v>36</v>
      </c>
      <c r="F95" s="34"/>
      <c r="G95" s="35">
        <v>36</v>
      </c>
    </row>
    <row r="96" spans="1:10" ht="31.5" x14ac:dyDescent="0.25">
      <c r="A96" s="1">
        <v>39</v>
      </c>
      <c r="B96" s="32" t="s">
        <v>57</v>
      </c>
      <c r="C96" s="33">
        <v>0</v>
      </c>
      <c r="D96" s="33">
        <v>3</v>
      </c>
      <c r="E96" s="33">
        <v>6</v>
      </c>
      <c r="F96" s="34"/>
      <c r="G96" s="35">
        <v>6</v>
      </c>
    </row>
    <row r="97" spans="1:7" ht="31.5" x14ac:dyDescent="0.25">
      <c r="B97" s="42" t="s">
        <v>283</v>
      </c>
      <c r="C97" s="43"/>
      <c r="D97" s="43"/>
      <c r="E97" s="43"/>
      <c r="F97" s="43"/>
      <c r="G97" s="72"/>
    </row>
    <row r="98" spans="1:7" ht="26.85" customHeight="1" thickBot="1" x14ac:dyDescent="0.3">
      <c r="A98" s="1">
        <v>40</v>
      </c>
      <c r="B98" s="192" t="s">
        <v>220</v>
      </c>
      <c r="C98" s="142" t="s">
        <v>153</v>
      </c>
      <c r="D98" s="142" t="s">
        <v>201</v>
      </c>
      <c r="E98" s="190"/>
      <c r="F98" s="191"/>
      <c r="G98" s="35" t="s">
        <v>153</v>
      </c>
    </row>
    <row r="99" spans="1:7" ht="61.15" customHeight="1" thickBot="1" x14ac:dyDescent="0.3">
      <c r="A99" s="1">
        <v>41</v>
      </c>
      <c r="B99" s="192" t="s">
        <v>221</v>
      </c>
      <c r="C99" s="150" t="s">
        <v>158</v>
      </c>
      <c r="D99" s="150" t="s">
        <v>201</v>
      </c>
      <c r="E99" s="190"/>
      <c r="F99" s="191"/>
      <c r="G99" s="35" t="s">
        <v>153</v>
      </c>
    </row>
    <row r="100" spans="1:7" ht="48.75" customHeight="1" thickBot="1" x14ac:dyDescent="0.3">
      <c r="A100" s="1">
        <v>42</v>
      </c>
      <c r="B100" s="193" t="s">
        <v>222</v>
      </c>
      <c r="C100" s="38">
        <v>0</v>
      </c>
      <c r="D100" s="38">
        <v>9</v>
      </c>
      <c r="E100" s="38">
        <v>18</v>
      </c>
      <c r="F100" s="51"/>
      <c r="G100" s="35">
        <v>18</v>
      </c>
    </row>
    <row r="101" spans="1:7" ht="117" customHeight="1" x14ac:dyDescent="0.25">
      <c r="A101" s="1">
        <v>43</v>
      </c>
      <c r="B101" s="194" t="s">
        <v>273</v>
      </c>
      <c r="C101" s="38">
        <v>0</v>
      </c>
      <c r="D101" s="195">
        <v>3</v>
      </c>
      <c r="E101" s="195">
        <f>IF(G101="NA",0,6)</f>
        <v>0</v>
      </c>
      <c r="F101" s="51" t="s">
        <v>37</v>
      </c>
      <c r="G101" s="35" t="s">
        <v>37</v>
      </c>
    </row>
    <row r="102" spans="1:7" ht="50.65" customHeight="1" x14ac:dyDescent="0.25">
      <c r="A102" s="1">
        <v>44</v>
      </c>
      <c r="B102" s="36" t="s">
        <v>274</v>
      </c>
      <c r="C102" s="38">
        <v>0</v>
      </c>
      <c r="D102" s="38">
        <v>36</v>
      </c>
      <c r="E102" s="195">
        <f>IF(G102="NA",0,72)</f>
        <v>0</v>
      </c>
      <c r="F102" s="51" t="s">
        <v>37</v>
      </c>
      <c r="G102" s="35" t="s">
        <v>37</v>
      </c>
    </row>
    <row r="103" spans="1:7" ht="69" customHeight="1" x14ac:dyDescent="0.25">
      <c r="A103" s="1">
        <v>45</v>
      </c>
      <c r="B103" s="36" t="s">
        <v>275</v>
      </c>
      <c r="C103" s="38">
        <v>0</v>
      </c>
      <c r="D103" s="38">
        <v>18</v>
      </c>
      <c r="E103" s="195">
        <f>IF(G103="NA",0,36)</f>
        <v>0</v>
      </c>
      <c r="F103" s="51" t="s">
        <v>37</v>
      </c>
      <c r="G103" s="35" t="s">
        <v>37</v>
      </c>
    </row>
    <row r="104" spans="1:7" s="1" customFormat="1" ht="45.6" customHeight="1" x14ac:dyDescent="0.25">
      <c r="A104" s="1">
        <v>46</v>
      </c>
      <c r="B104" s="197" t="s">
        <v>223</v>
      </c>
      <c r="C104" s="38">
        <v>0</v>
      </c>
      <c r="D104" s="38">
        <v>18</v>
      </c>
      <c r="E104" s="195">
        <f>IF(G104="NA",0,36)</f>
        <v>0</v>
      </c>
      <c r="F104" s="51" t="s">
        <v>59</v>
      </c>
      <c r="G104" s="35" t="s">
        <v>37</v>
      </c>
    </row>
    <row r="105" spans="1:7" s="1" customFormat="1" ht="129" customHeight="1" x14ac:dyDescent="0.25">
      <c r="A105" s="1">
        <v>47</v>
      </c>
      <c r="B105" s="198" t="s">
        <v>224</v>
      </c>
      <c r="C105" s="38">
        <v>0</v>
      </c>
      <c r="D105" s="38">
        <v>18</v>
      </c>
      <c r="E105" s="195">
        <f t="shared" ref="E105:E112" si="0">IF(G105="NA",0,36)</f>
        <v>36</v>
      </c>
      <c r="F105" s="51" t="s">
        <v>59</v>
      </c>
      <c r="G105" s="35">
        <v>18</v>
      </c>
    </row>
    <row r="106" spans="1:7" s="139" customFormat="1" ht="70.5" customHeight="1" x14ac:dyDescent="0.25">
      <c r="A106" s="1">
        <v>48</v>
      </c>
      <c r="B106" s="196" t="s">
        <v>225</v>
      </c>
      <c r="C106" s="38">
        <v>0</v>
      </c>
      <c r="D106" s="38">
        <v>18</v>
      </c>
      <c r="E106" s="195">
        <f t="shared" si="0"/>
        <v>0</v>
      </c>
      <c r="F106" s="51" t="s">
        <v>59</v>
      </c>
      <c r="G106" s="35" t="s">
        <v>37</v>
      </c>
    </row>
    <row r="107" spans="1:7" s="139" customFormat="1" ht="111.2" customHeight="1" x14ac:dyDescent="0.25">
      <c r="A107" s="1">
        <v>49</v>
      </c>
      <c r="B107" s="196" t="s">
        <v>226</v>
      </c>
      <c r="C107" s="38">
        <v>0</v>
      </c>
      <c r="D107" s="38">
        <v>18</v>
      </c>
      <c r="E107" s="195">
        <f t="shared" si="0"/>
        <v>0</v>
      </c>
      <c r="F107" s="51" t="s">
        <v>37</v>
      </c>
      <c r="G107" s="35" t="s">
        <v>37</v>
      </c>
    </row>
    <row r="108" spans="1:7" s="139" customFormat="1" ht="203.25" customHeight="1" x14ac:dyDescent="0.25">
      <c r="A108" s="1">
        <v>50</v>
      </c>
      <c r="B108" s="196" t="s">
        <v>281</v>
      </c>
      <c r="C108" s="38">
        <v>0</v>
      </c>
      <c r="D108" s="38">
        <v>18</v>
      </c>
      <c r="E108" s="195">
        <f t="shared" si="0"/>
        <v>0</v>
      </c>
      <c r="F108" s="51" t="s">
        <v>59</v>
      </c>
      <c r="G108" s="35" t="s">
        <v>37</v>
      </c>
    </row>
    <row r="109" spans="1:7" ht="220.15" customHeight="1" x14ac:dyDescent="0.25">
      <c r="A109" s="1">
        <v>51</v>
      </c>
      <c r="B109" s="62" t="s">
        <v>276</v>
      </c>
      <c r="C109" s="38">
        <v>0</v>
      </c>
      <c r="D109" s="38">
        <v>36</v>
      </c>
      <c r="E109" s="195">
        <f>IF(G109="NA",0,72)</f>
        <v>0</v>
      </c>
      <c r="F109" s="51" t="s">
        <v>37</v>
      </c>
      <c r="G109" s="35" t="s">
        <v>37</v>
      </c>
    </row>
    <row r="110" spans="1:7" ht="120.75" customHeight="1" x14ac:dyDescent="0.25">
      <c r="A110" s="1">
        <v>52</v>
      </c>
      <c r="B110" s="199" t="s">
        <v>227</v>
      </c>
      <c r="C110" s="141">
        <v>0</v>
      </c>
      <c r="D110" s="141">
        <v>18</v>
      </c>
      <c r="E110" s="195">
        <f t="shared" si="0"/>
        <v>0</v>
      </c>
      <c r="F110" s="51" t="s">
        <v>37</v>
      </c>
      <c r="G110" s="35" t="s">
        <v>37</v>
      </c>
    </row>
    <row r="111" spans="1:7" s="1" customFormat="1" ht="214.5" customHeight="1" x14ac:dyDescent="0.25">
      <c r="A111" s="1">
        <v>53</v>
      </c>
      <c r="B111" s="201" t="s">
        <v>228</v>
      </c>
      <c r="C111" s="152">
        <v>0</v>
      </c>
      <c r="D111" s="152">
        <v>36</v>
      </c>
      <c r="E111" s="195">
        <f t="shared" si="0"/>
        <v>0</v>
      </c>
      <c r="F111" s="151" t="s">
        <v>59</v>
      </c>
      <c r="G111" s="35" t="s">
        <v>37</v>
      </c>
    </row>
    <row r="112" spans="1:7" ht="231.75" customHeight="1" x14ac:dyDescent="0.25">
      <c r="A112" s="1">
        <v>54</v>
      </c>
      <c r="B112" s="202" t="s">
        <v>277</v>
      </c>
      <c r="C112" s="38">
        <v>0</v>
      </c>
      <c r="D112" s="38">
        <v>36</v>
      </c>
      <c r="E112" s="195">
        <f t="shared" si="0"/>
        <v>0</v>
      </c>
      <c r="F112" s="51" t="s">
        <v>37</v>
      </c>
      <c r="G112" s="35" t="s">
        <v>37</v>
      </c>
    </row>
    <row r="113" spans="1:7" ht="208.5" customHeight="1" x14ac:dyDescent="0.25">
      <c r="A113" s="1">
        <v>55</v>
      </c>
      <c r="B113" s="200" t="s">
        <v>229</v>
      </c>
      <c r="C113" s="38">
        <v>0</v>
      </c>
      <c r="D113" s="38">
        <v>36</v>
      </c>
      <c r="E113" s="38">
        <f>IF(G113="NA",0,72)</f>
        <v>72</v>
      </c>
      <c r="F113" s="51" t="s">
        <v>59</v>
      </c>
      <c r="G113" s="35">
        <v>36</v>
      </c>
    </row>
    <row r="114" spans="1:7" ht="62.65" customHeight="1" x14ac:dyDescent="0.25">
      <c r="A114" s="1">
        <v>56</v>
      </c>
      <c r="B114" s="62" t="s">
        <v>282</v>
      </c>
      <c r="C114" s="38">
        <v>0</v>
      </c>
      <c r="D114" s="38">
        <v>18</v>
      </c>
      <c r="E114" s="38">
        <v>36</v>
      </c>
      <c r="F114" s="51"/>
      <c r="G114" s="35"/>
    </row>
    <row r="115" spans="1:7" ht="87.75" customHeight="1" x14ac:dyDescent="0.25">
      <c r="A115" s="1">
        <v>57</v>
      </c>
      <c r="B115" s="187" t="s">
        <v>230</v>
      </c>
      <c r="C115" s="38">
        <v>0</v>
      </c>
      <c r="D115" s="38">
        <v>18</v>
      </c>
      <c r="E115" s="38">
        <v>36</v>
      </c>
      <c r="F115" s="51"/>
      <c r="G115" s="182"/>
    </row>
    <row r="116" spans="1:7" ht="84.4" customHeight="1" x14ac:dyDescent="0.25">
      <c r="A116" s="1">
        <v>58</v>
      </c>
      <c r="B116" s="32" t="s">
        <v>231</v>
      </c>
      <c r="C116" s="33">
        <v>0</v>
      </c>
      <c r="D116" s="33">
        <v>9</v>
      </c>
      <c r="E116" s="33">
        <v>18</v>
      </c>
      <c r="F116" s="34"/>
      <c r="G116" s="35">
        <v>0</v>
      </c>
    </row>
    <row r="117" spans="1:7" ht="61.5" customHeight="1" x14ac:dyDescent="0.25">
      <c r="A117" s="1">
        <v>59</v>
      </c>
      <c r="B117" s="32" t="s">
        <v>232</v>
      </c>
      <c r="C117" s="33">
        <v>0</v>
      </c>
      <c r="D117" s="33">
        <v>36</v>
      </c>
      <c r="E117" s="33">
        <v>72</v>
      </c>
      <c r="F117" s="34"/>
      <c r="G117" s="35"/>
    </row>
    <row r="118" spans="1:7" ht="46.35" customHeight="1" x14ac:dyDescent="0.25">
      <c r="A118" s="1">
        <v>60</v>
      </c>
      <c r="B118" s="36" t="s">
        <v>233</v>
      </c>
      <c r="C118" s="38">
        <v>0</v>
      </c>
      <c r="D118" s="38">
        <v>3</v>
      </c>
      <c r="E118" s="38">
        <v>6</v>
      </c>
      <c r="F118" s="51"/>
      <c r="G118" s="35">
        <v>6</v>
      </c>
    </row>
    <row r="119" spans="1:7" ht="47.1" customHeight="1" x14ac:dyDescent="0.25">
      <c r="A119" s="1">
        <v>61</v>
      </c>
      <c r="B119" s="32" t="s">
        <v>60</v>
      </c>
      <c r="C119" s="33">
        <v>0</v>
      </c>
      <c r="D119" s="33">
        <v>3</v>
      </c>
      <c r="E119" s="33">
        <v>6</v>
      </c>
      <c r="F119" s="34"/>
      <c r="G119" s="35">
        <v>6</v>
      </c>
    </row>
    <row r="120" spans="1:7" x14ac:dyDescent="0.25">
      <c r="B120" s="42" t="s">
        <v>234</v>
      </c>
      <c r="C120" s="43"/>
      <c r="D120" s="43"/>
      <c r="E120" s="43"/>
      <c r="F120" s="43"/>
      <c r="G120" s="72"/>
    </row>
    <row r="121" spans="1:7" x14ac:dyDescent="0.25">
      <c r="A121" s="1">
        <v>62</v>
      </c>
      <c r="B121" s="153" t="s">
        <v>235</v>
      </c>
      <c r="C121" s="38">
        <v>0</v>
      </c>
      <c r="D121" s="38">
        <v>9</v>
      </c>
      <c r="E121" s="38">
        <v>18</v>
      </c>
      <c r="F121" s="57"/>
      <c r="G121" s="35">
        <v>18</v>
      </c>
    </row>
    <row r="122" spans="1:7" ht="47.25" x14ac:dyDescent="0.25">
      <c r="A122" s="1">
        <v>63</v>
      </c>
      <c r="B122" s="203" t="s">
        <v>278</v>
      </c>
      <c r="C122" s="39">
        <v>0</v>
      </c>
      <c r="D122" s="38">
        <v>9</v>
      </c>
      <c r="E122" s="33">
        <v>18</v>
      </c>
      <c r="F122" s="34"/>
      <c r="G122" s="35">
        <v>18</v>
      </c>
    </row>
    <row r="123" spans="1:7" ht="20.85" customHeight="1" x14ac:dyDescent="0.25">
      <c r="A123" s="1">
        <v>64</v>
      </c>
      <c r="B123" s="32" t="s">
        <v>236</v>
      </c>
      <c r="C123" s="33">
        <v>0</v>
      </c>
      <c r="D123" s="33">
        <v>3</v>
      </c>
      <c r="E123" s="33">
        <v>6</v>
      </c>
      <c r="F123" s="34"/>
      <c r="G123" s="35">
        <v>6</v>
      </c>
    </row>
    <row r="124" spans="1:7" x14ac:dyDescent="0.25">
      <c r="B124" s="56"/>
      <c r="C124" s="56"/>
      <c r="D124" s="56"/>
      <c r="E124" s="47">
        <f>SUM(E80:E123)</f>
        <v>576</v>
      </c>
      <c r="F124" s="56"/>
      <c r="G124" s="44">
        <f>SUM(G80:G123)</f>
        <v>333</v>
      </c>
    </row>
    <row r="125" spans="1:7" ht="20.100000000000001" customHeight="1" x14ac:dyDescent="0.25">
      <c r="B125" s="46" t="s">
        <v>61</v>
      </c>
      <c r="C125" s="145">
        <f>29.99%*E124</f>
        <v>172.7424</v>
      </c>
      <c r="D125" s="47">
        <f>59.99%*E124</f>
        <v>345.54239999999999</v>
      </c>
      <c r="E125" s="147" t="str">
        <f>IF(G124&lt;C125,"ΥΨ./ΣΥΜ.","-")</f>
        <v>-</v>
      </c>
      <c r="F125" s="64" t="str">
        <f>IF(AND(G124&gt;C125,G124&lt;D125),"ΜΕΣ./ΣΥΜ.","-")</f>
        <v>ΜΕΣ./ΣΥΜ.</v>
      </c>
      <c r="G125" s="65" t="str">
        <f>IF(G124&gt;D125,"ΧΑΜ./ΣΥΜ.","-")</f>
        <v>-</v>
      </c>
    </row>
    <row r="126" spans="1:7" ht="87" customHeight="1" x14ac:dyDescent="0.25">
      <c r="B126" s="215" t="s">
        <v>62</v>
      </c>
      <c r="C126" s="215"/>
      <c r="D126" s="215"/>
      <c r="E126" s="215"/>
      <c r="F126" s="215"/>
      <c r="G126" s="215"/>
    </row>
    <row r="127" spans="1:7" ht="24.75" customHeight="1" x14ac:dyDescent="0.25">
      <c r="B127" s="20" t="s">
        <v>237</v>
      </c>
      <c r="C127" s="21"/>
      <c r="D127" s="21"/>
      <c r="E127" s="21"/>
      <c r="F127" s="22"/>
      <c r="G127" s="66"/>
    </row>
    <row r="128" spans="1:7" ht="16.5" customHeight="1" x14ac:dyDescent="0.25">
      <c r="B128" s="211" t="s">
        <v>65</v>
      </c>
      <c r="C128" s="211"/>
      <c r="D128" s="211"/>
      <c r="E128" s="25"/>
      <c r="F128" s="26"/>
      <c r="G128" s="48"/>
    </row>
    <row r="129" spans="1:7" ht="31.5" x14ac:dyDescent="0.25">
      <c r="A129" s="1">
        <v>65</v>
      </c>
      <c r="B129" s="32" t="s">
        <v>66</v>
      </c>
      <c r="C129" s="33">
        <v>0</v>
      </c>
      <c r="D129" s="33">
        <v>3</v>
      </c>
      <c r="E129" s="33">
        <v>6</v>
      </c>
      <c r="F129" s="34"/>
      <c r="G129" s="35">
        <v>6</v>
      </c>
    </row>
    <row r="130" spans="1:7" ht="31.5" x14ac:dyDescent="0.25">
      <c r="A130" s="1">
        <v>66</v>
      </c>
      <c r="B130" s="32" t="s">
        <v>38</v>
      </c>
      <c r="C130" s="33">
        <v>0</v>
      </c>
      <c r="D130" s="33">
        <v>3</v>
      </c>
      <c r="E130" s="33">
        <v>6</v>
      </c>
      <c r="F130" s="34"/>
      <c r="G130" s="35">
        <v>6</v>
      </c>
    </row>
    <row r="131" spans="1:7" ht="47.25" x14ac:dyDescent="0.25">
      <c r="A131" s="1">
        <v>67</v>
      </c>
      <c r="B131" s="32" t="s">
        <v>67</v>
      </c>
      <c r="C131" s="33">
        <v>0</v>
      </c>
      <c r="D131" s="33">
        <v>3</v>
      </c>
      <c r="E131" s="33">
        <v>6</v>
      </c>
      <c r="F131" s="34"/>
      <c r="G131" s="35">
        <v>6</v>
      </c>
    </row>
    <row r="132" spans="1:7" x14ac:dyDescent="0.25">
      <c r="A132" s="1">
        <v>68</v>
      </c>
      <c r="B132" s="32" t="s">
        <v>68</v>
      </c>
      <c r="C132" s="33">
        <v>0</v>
      </c>
      <c r="D132" s="33">
        <v>3</v>
      </c>
      <c r="E132" s="33">
        <v>6</v>
      </c>
      <c r="F132" s="34"/>
      <c r="G132" s="35">
        <v>6</v>
      </c>
    </row>
    <row r="133" spans="1:7" ht="31.5" x14ac:dyDescent="0.25">
      <c r="A133" s="1">
        <v>69</v>
      </c>
      <c r="B133" s="32" t="s">
        <v>47</v>
      </c>
      <c r="C133" s="33">
        <v>0</v>
      </c>
      <c r="D133" s="33">
        <v>3</v>
      </c>
      <c r="E133" s="33">
        <v>6</v>
      </c>
      <c r="F133" s="34"/>
      <c r="G133" s="35">
        <v>6</v>
      </c>
    </row>
    <row r="134" spans="1:7" ht="31.5" x14ac:dyDescent="0.25">
      <c r="A134" s="1">
        <v>70</v>
      </c>
      <c r="B134" s="67" t="s">
        <v>69</v>
      </c>
      <c r="C134" s="37">
        <v>0</v>
      </c>
      <c r="D134" s="37">
        <v>3</v>
      </c>
      <c r="E134" s="33">
        <v>6</v>
      </c>
      <c r="F134" s="63"/>
      <c r="G134" s="35">
        <v>6</v>
      </c>
    </row>
    <row r="135" spans="1:7" x14ac:dyDescent="0.25">
      <c r="A135" s="1">
        <v>71</v>
      </c>
      <c r="B135" s="36" t="s">
        <v>238</v>
      </c>
      <c r="C135" s="39">
        <v>0</v>
      </c>
      <c r="D135" s="39">
        <v>3</v>
      </c>
      <c r="E135" s="33">
        <v>6</v>
      </c>
      <c r="F135" s="57"/>
      <c r="G135" s="35">
        <v>6</v>
      </c>
    </row>
    <row r="136" spans="1:7" x14ac:dyDescent="0.25">
      <c r="A136" s="1">
        <v>72</v>
      </c>
      <c r="B136" s="36" t="s">
        <v>51</v>
      </c>
      <c r="C136" s="33">
        <v>0</v>
      </c>
      <c r="D136" s="33">
        <v>18</v>
      </c>
      <c r="E136" s="33">
        <f>IF(G136="NA",0,36)</f>
        <v>0</v>
      </c>
      <c r="F136" s="34" t="s">
        <v>37</v>
      </c>
      <c r="G136" s="68" t="s">
        <v>37</v>
      </c>
    </row>
    <row r="137" spans="1:7" x14ac:dyDescent="0.25">
      <c r="A137" s="1">
        <v>73</v>
      </c>
      <c r="B137" s="32" t="s">
        <v>70</v>
      </c>
      <c r="C137" s="33">
        <v>0</v>
      </c>
      <c r="D137" s="33">
        <v>18</v>
      </c>
      <c r="E137" s="70">
        <f t="shared" ref="E137" si="1">IF(G137="NA",0,36)</f>
        <v>36</v>
      </c>
      <c r="F137" s="34" t="s">
        <v>37</v>
      </c>
      <c r="G137" s="68">
        <v>18</v>
      </c>
    </row>
    <row r="138" spans="1:7" ht="31.5" x14ac:dyDescent="0.25">
      <c r="A138" s="1">
        <v>74</v>
      </c>
      <c r="B138" s="32" t="s">
        <v>52</v>
      </c>
      <c r="C138" s="33">
        <v>0</v>
      </c>
      <c r="D138" s="33">
        <v>36</v>
      </c>
      <c r="E138" s="70">
        <f>IF(G138="NA",0,72)</f>
        <v>72</v>
      </c>
      <c r="F138" s="34" t="s">
        <v>37</v>
      </c>
      <c r="G138" s="68">
        <v>36</v>
      </c>
    </row>
    <row r="139" spans="1:7" ht="31.5" x14ac:dyDescent="0.25">
      <c r="A139" s="1">
        <v>75</v>
      </c>
      <c r="B139" s="45" t="s">
        <v>71</v>
      </c>
      <c r="C139" s="33">
        <v>0</v>
      </c>
      <c r="D139" s="33">
        <v>3</v>
      </c>
      <c r="E139" s="70">
        <f>IF(G139="NA",0,6)</f>
        <v>6</v>
      </c>
      <c r="F139" s="34" t="s">
        <v>37</v>
      </c>
      <c r="G139" s="35">
        <v>3</v>
      </c>
    </row>
    <row r="140" spans="1:7" ht="31.5" x14ac:dyDescent="0.25">
      <c r="A140" s="1">
        <v>76</v>
      </c>
      <c r="B140" s="36" t="s">
        <v>72</v>
      </c>
      <c r="C140" s="38">
        <v>0</v>
      </c>
      <c r="D140" s="38">
        <v>18</v>
      </c>
      <c r="E140" s="33">
        <v>36</v>
      </c>
      <c r="F140" s="51"/>
      <c r="G140" s="35">
        <v>36</v>
      </c>
    </row>
    <row r="141" spans="1:7" ht="30.6" customHeight="1" x14ac:dyDescent="0.25">
      <c r="A141" s="1">
        <v>77</v>
      </c>
      <c r="B141" s="36" t="s">
        <v>239</v>
      </c>
      <c r="C141" s="38">
        <v>0</v>
      </c>
      <c r="D141" s="38">
        <v>3</v>
      </c>
      <c r="E141" s="33">
        <v>6</v>
      </c>
      <c r="F141" s="51"/>
      <c r="G141" s="35">
        <v>6</v>
      </c>
    </row>
    <row r="142" spans="1:7" ht="31.35" customHeight="1" x14ac:dyDescent="0.25">
      <c r="A142" s="1">
        <v>78</v>
      </c>
      <c r="B142" s="186" t="s">
        <v>73</v>
      </c>
      <c r="C142" s="38">
        <v>0</v>
      </c>
      <c r="D142" s="38">
        <v>9</v>
      </c>
      <c r="E142" s="33">
        <v>18</v>
      </c>
      <c r="F142" s="51"/>
      <c r="G142" s="35">
        <v>9</v>
      </c>
    </row>
    <row r="143" spans="1:7" ht="20.100000000000001" customHeight="1" x14ac:dyDescent="0.25">
      <c r="A143" s="1">
        <v>79</v>
      </c>
      <c r="B143" s="185" t="s">
        <v>74</v>
      </c>
      <c r="C143" s="38">
        <v>0</v>
      </c>
      <c r="D143" s="38">
        <v>18</v>
      </c>
      <c r="E143" s="33">
        <v>36</v>
      </c>
      <c r="F143" s="51"/>
      <c r="G143" s="35">
        <v>18</v>
      </c>
    </row>
    <row r="144" spans="1:7" ht="18.600000000000001" customHeight="1" x14ac:dyDescent="0.25">
      <c r="A144" s="1">
        <v>80</v>
      </c>
      <c r="B144" s="32" t="s">
        <v>75</v>
      </c>
      <c r="C144" s="33">
        <v>0</v>
      </c>
      <c r="D144" s="33">
        <v>3</v>
      </c>
      <c r="E144" s="33">
        <v>6</v>
      </c>
      <c r="F144" s="34"/>
      <c r="G144" s="35">
        <v>6</v>
      </c>
    </row>
    <row r="145" spans="1:7" ht="30.6" customHeight="1" x14ac:dyDescent="0.25">
      <c r="A145" s="1">
        <v>81</v>
      </c>
      <c r="B145" s="32" t="s">
        <v>57</v>
      </c>
      <c r="C145" s="33">
        <v>0</v>
      </c>
      <c r="D145" s="33">
        <v>3</v>
      </c>
      <c r="E145" s="33">
        <v>6</v>
      </c>
      <c r="F145" s="34"/>
      <c r="G145" s="35">
        <v>6</v>
      </c>
    </row>
    <row r="146" spans="1:7" ht="31.5" x14ac:dyDescent="0.25">
      <c r="A146" s="1">
        <v>82</v>
      </c>
      <c r="B146" s="183" t="s">
        <v>55</v>
      </c>
      <c r="C146" s="33">
        <v>0</v>
      </c>
      <c r="D146" s="33">
        <v>9</v>
      </c>
      <c r="E146" s="33">
        <v>18</v>
      </c>
      <c r="F146" s="34"/>
      <c r="G146" s="35">
        <v>9</v>
      </c>
    </row>
    <row r="147" spans="1:7" x14ac:dyDescent="0.25">
      <c r="A147" s="1">
        <v>83</v>
      </c>
      <c r="B147" s="36" t="s">
        <v>53</v>
      </c>
      <c r="C147" s="39">
        <v>0</v>
      </c>
      <c r="D147" s="39">
        <v>3</v>
      </c>
      <c r="E147" s="33">
        <v>6</v>
      </c>
      <c r="F147" s="57"/>
      <c r="G147" s="35">
        <v>6</v>
      </c>
    </row>
    <row r="148" spans="1:7" ht="31.5" x14ac:dyDescent="0.25">
      <c r="A148" s="1">
        <v>84</v>
      </c>
      <c r="B148" s="67" t="s">
        <v>76</v>
      </c>
      <c r="C148" s="33">
        <v>0</v>
      </c>
      <c r="D148" s="33">
        <v>3</v>
      </c>
      <c r="E148" s="33">
        <v>6</v>
      </c>
      <c r="F148" s="34"/>
      <c r="G148" s="35">
        <v>6</v>
      </c>
    </row>
    <row r="149" spans="1:7" ht="31.5" x14ac:dyDescent="0.25">
      <c r="A149" s="1">
        <v>85</v>
      </c>
      <c r="B149" s="154" t="s">
        <v>240</v>
      </c>
      <c r="C149" s="33">
        <v>0</v>
      </c>
      <c r="D149" s="33">
        <v>3</v>
      </c>
      <c r="E149" s="33">
        <v>6</v>
      </c>
      <c r="F149" s="34"/>
      <c r="G149" s="35">
        <v>6</v>
      </c>
    </row>
    <row r="150" spans="1:7" ht="31.5" x14ac:dyDescent="0.25">
      <c r="A150" s="1">
        <v>86</v>
      </c>
      <c r="B150" s="154" t="s">
        <v>241</v>
      </c>
      <c r="C150" s="33">
        <v>0</v>
      </c>
      <c r="D150" s="33">
        <v>3</v>
      </c>
      <c r="E150" s="33">
        <v>6</v>
      </c>
      <c r="F150" s="34"/>
      <c r="G150" s="35">
        <v>6</v>
      </c>
    </row>
    <row r="151" spans="1:7" x14ac:dyDescent="0.25">
      <c r="B151" s="155" t="s">
        <v>77</v>
      </c>
      <c r="C151" s="156"/>
      <c r="D151" s="156"/>
      <c r="E151" s="156"/>
      <c r="F151" s="157"/>
      <c r="G151" s="158"/>
    </row>
    <row r="152" spans="1:7" ht="18.600000000000001" customHeight="1" x14ac:dyDescent="0.25">
      <c r="A152" s="1">
        <v>87</v>
      </c>
      <c r="B152" s="71" t="s">
        <v>58</v>
      </c>
      <c r="C152" s="40">
        <v>0</v>
      </c>
      <c r="D152" s="40">
        <v>3</v>
      </c>
      <c r="E152" s="40">
        <v>6</v>
      </c>
      <c r="F152" s="41"/>
      <c r="G152" s="140">
        <v>6</v>
      </c>
    </row>
    <row r="153" spans="1:7" ht="29.1" customHeight="1" x14ac:dyDescent="0.25">
      <c r="A153" s="1">
        <v>88</v>
      </c>
      <c r="B153" s="67" t="s">
        <v>242</v>
      </c>
      <c r="C153" s="33">
        <v>0</v>
      </c>
      <c r="D153" s="33">
        <v>18</v>
      </c>
      <c r="E153" s="33">
        <f>IF(G153="NA",0,36)</f>
        <v>0</v>
      </c>
      <c r="F153" s="34" t="s">
        <v>37</v>
      </c>
      <c r="G153" s="35" t="s">
        <v>37</v>
      </c>
    </row>
    <row r="154" spans="1:7" ht="31.5" x14ac:dyDescent="0.25">
      <c r="A154" s="1">
        <v>89</v>
      </c>
      <c r="B154" s="154" t="s">
        <v>243</v>
      </c>
      <c r="C154" s="33">
        <v>0</v>
      </c>
      <c r="D154" s="33">
        <v>9</v>
      </c>
      <c r="E154" s="33">
        <v>18</v>
      </c>
      <c r="F154" s="34"/>
      <c r="G154" s="35">
        <v>18</v>
      </c>
    </row>
    <row r="155" spans="1:7" x14ac:dyDescent="0.25">
      <c r="A155" s="1">
        <v>90</v>
      </c>
      <c r="B155" s="32" t="s">
        <v>236</v>
      </c>
      <c r="C155" s="33">
        <v>0</v>
      </c>
      <c r="D155" s="33">
        <v>9</v>
      </c>
      <c r="E155" s="33">
        <v>18</v>
      </c>
      <c r="F155" s="34"/>
      <c r="G155" s="35">
        <v>18</v>
      </c>
    </row>
    <row r="156" spans="1:7" x14ac:dyDescent="0.25">
      <c r="A156" s="1">
        <v>91</v>
      </c>
      <c r="B156" s="32" t="s">
        <v>79</v>
      </c>
      <c r="C156" s="33">
        <v>0</v>
      </c>
      <c r="D156" s="33">
        <v>3</v>
      </c>
      <c r="E156" s="33">
        <v>6</v>
      </c>
      <c r="F156" s="34"/>
      <c r="G156" s="35">
        <v>6</v>
      </c>
    </row>
    <row r="157" spans="1:7" ht="47.25" x14ac:dyDescent="0.25">
      <c r="B157" s="42" t="s">
        <v>244</v>
      </c>
      <c r="C157" s="43"/>
      <c r="D157" s="43"/>
      <c r="E157" s="43"/>
      <c r="F157" s="30"/>
      <c r="G157" s="72"/>
    </row>
    <row r="158" spans="1:7" ht="29.1" customHeight="1" x14ac:dyDescent="0.25">
      <c r="A158" s="1">
        <v>92</v>
      </c>
      <c r="B158" s="32" t="s">
        <v>245</v>
      </c>
      <c r="C158" s="33">
        <v>0</v>
      </c>
      <c r="D158" s="33">
        <v>3</v>
      </c>
      <c r="E158" s="33">
        <f>IF(G158="NA",0,6)</f>
        <v>0</v>
      </c>
      <c r="F158" s="34" t="s">
        <v>37</v>
      </c>
      <c r="G158" s="35" t="s">
        <v>37</v>
      </c>
    </row>
    <row r="159" spans="1:7" ht="20.100000000000001" customHeight="1" x14ac:dyDescent="0.25">
      <c r="A159" s="1">
        <v>93</v>
      </c>
      <c r="B159" s="32" t="s">
        <v>246</v>
      </c>
      <c r="C159" s="33">
        <v>0</v>
      </c>
      <c r="D159" s="33">
        <v>9</v>
      </c>
      <c r="E159" s="33">
        <f>IF(G159="NA",0,18)</f>
        <v>0</v>
      </c>
      <c r="F159" s="34" t="s">
        <v>37</v>
      </c>
      <c r="G159" s="35" t="s">
        <v>37</v>
      </c>
    </row>
    <row r="160" spans="1:7" ht="32.85" customHeight="1" x14ac:dyDescent="0.25">
      <c r="A160" s="1">
        <v>94</v>
      </c>
      <c r="B160" s="32" t="s">
        <v>247</v>
      </c>
      <c r="C160" s="33">
        <v>0</v>
      </c>
      <c r="D160" s="33">
        <v>3</v>
      </c>
      <c r="E160" s="33">
        <f>IF(G160="NA",0,6)</f>
        <v>0</v>
      </c>
      <c r="F160" s="34" t="s">
        <v>37</v>
      </c>
      <c r="G160" s="35" t="s">
        <v>37</v>
      </c>
    </row>
    <row r="161" spans="1:64" ht="47.25" x14ac:dyDescent="0.25">
      <c r="A161" s="1">
        <v>95</v>
      </c>
      <c r="B161" s="58" t="s">
        <v>80</v>
      </c>
      <c r="C161" s="59">
        <v>0</v>
      </c>
      <c r="D161" s="59">
        <v>3</v>
      </c>
      <c r="E161" s="33">
        <f>IF(G161="NA",0,6)</f>
        <v>0</v>
      </c>
      <c r="F161" s="60" t="s">
        <v>37</v>
      </c>
      <c r="G161" s="35" t="s">
        <v>37</v>
      </c>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row>
    <row r="162" spans="1:64" ht="47.25" x14ac:dyDescent="0.25">
      <c r="A162" s="1">
        <v>96</v>
      </c>
      <c r="B162" s="58" t="s">
        <v>81</v>
      </c>
      <c r="C162" s="59">
        <v>0</v>
      </c>
      <c r="D162" s="59">
        <v>3</v>
      </c>
      <c r="E162" s="33">
        <f>IF(G162="NA",0,6)</f>
        <v>0</v>
      </c>
      <c r="F162" s="60" t="s">
        <v>37</v>
      </c>
      <c r="G162" s="35" t="s">
        <v>37</v>
      </c>
    </row>
    <row r="163" spans="1:64" ht="29.1" customHeight="1" x14ac:dyDescent="0.25">
      <c r="A163" s="1">
        <v>97</v>
      </c>
      <c r="B163" s="32" t="s">
        <v>82</v>
      </c>
      <c r="C163" s="33">
        <v>0</v>
      </c>
      <c r="D163" s="33">
        <v>3</v>
      </c>
      <c r="E163" s="33">
        <f>IF(G163="NA",0,6)</f>
        <v>0</v>
      </c>
      <c r="F163" s="34" t="s">
        <v>37</v>
      </c>
      <c r="G163" s="35" t="s">
        <v>37</v>
      </c>
    </row>
    <row r="164" spans="1:64" x14ac:dyDescent="0.25">
      <c r="B164" s="56"/>
      <c r="C164" s="56"/>
      <c r="D164" s="56"/>
      <c r="E164" s="47">
        <f>SUM(E129:E163)</f>
        <v>354</v>
      </c>
      <c r="F164" s="56"/>
      <c r="G164" s="47">
        <f>SUM(G129:G163)</f>
        <v>261</v>
      </c>
    </row>
    <row r="165" spans="1:64" x14ac:dyDescent="0.25">
      <c r="B165" s="47" t="s">
        <v>64</v>
      </c>
      <c r="C165" s="47">
        <f>29.99%*E164</f>
        <v>106.16459999999999</v>
      </c>
      <c r="D165" s="47">
        <f>59.99%*E164</f>
        <v>212.3646</v>
      </c>
      <c r="E165" s="159" t="str">
        <f>IF(G164&lt;C165,"ΥΨ./ΣΥΜ.","-")</f>
        <v>-</v>
      </c>
      <c r="F165" s="160" t="str">
        <f>IF(AND(G164&gt;C165,G164&lt;D165),"ΜΕΣ./ΣΥΜ.","-")</f>
        <v>-</v>
      </c>
      <c r="G165" s="65" t="str">
        <f>IF(G164&gt;D165,"ΧΑΜ./ΣΥΜ.","-")</f>
        <v>ΧΑΜ./ΣΥΜ.</v>
      </c>
    </row>
    <row r="166" spans="1:64" ht="75" customHeight="1" x14ac:dyDescent="0.25">
      <c r="B166" s="212" t="s">
        <v>62</v>
      </c>
      <c r="C166" s="212"/>
      <c r="D166" s="212"/>
      <c r="E166" s="212"/>
      <c r="F166" s="212"/>
      <c r="G166" s="50"/>
    </row>
    <row r="167" spans="1:64" x14ac:dyDescent="0.25">
      <c r="B167" s="74" t="s">
        <v>248</v>
      </c>
      <c r="C167" s="75"/>
      <c r="D167" s="75"/>
      <c r="E167" s="75"/>
      <c r="F167" s="76"/>
      <c r="G167" s="77"/>
    </row>
    <row r="168" spans="1:64" ht="16.5" customHeight="1" x14ac:dyDescent="0.25">
      <c r="B168" s="211" t="s">
        <v>249</v>
      </c>
      <c r="C168" s="211"/>
      <c r="D168" s="211"/>
      <c r="E168" s="211"/>
      <c r="F168" s="26"/>
      <c r="G168" s="48"/>
    </row>
    <row r="169" spans="1:64" ht="31.5" x14ac:dyDescent="0.25">
      <c r="A169" s="1">
        <v>98</v>
      </c>
      <c r="B169" s="32" t="s">
        <v>38</v>
      </c>
      <c r="C169" s="33">
        <v>0</v>
      </c>
      <c r="D169" s="33">
        <v>3</v>
      </c>
      <c r="E169" s="33">
        <v>6</v>
      </c>
      <c r="F169" s="34"/>
      <c r="G169" s="35">
        <v>6</v>
      </c>
    </row>
    <row r="170" spans="1:64" ht="47.25" x14ac:dyDescent="0.25">
      <c r="A170" s="1">
        <v>99</v>
      </c>
      <c r="B170" s="32" t="s">
        <v>84</v>
      </c>
      <c r="C170" s="33">
        <v>0</v>
      </c>
      <c r="D170" s="33">
        <v>3</v>
      </c>
      <c r="E170" s="33">
        <v>6</v>
      </c>
      <c r="F170" s="34"/>
      <c r="G170" s="35">
        <v>3</v>
      </c>
    </row>
    <row r="171" spans="1:64" x14ac:dyDescent="0.25">
      <c r="A171" s="1">
        <v>100</v>
      </c>
      <c r="B171" s="32" t="s">
        <v>68</v>
      </c>
      <c r="C171" s="33">
        <v>0</v>
      </c>
      <c r="D171" s="33">
        <v>3</v>
      </c>
      <c r="E171" s="33">
        <v>6</v>
      </c>
      <c r="F171" s="34"/>
      <c r="G171" s="35">
        <v>6</v>
      </c>
    </row>
    <row r="172" spans="1:64" ht="31.5" x14ac:dyDescent="0.25">
      <c r="A172" s="1">
        <v>101</v>
      </c>
      <c r="B172" s="36" t="s">
        <v>85</v>
      </c>
      <c r="C172" s="38">
        <v>0</v>
      </c>
      <c r="D172" s="38">
        <v>3</v>
      </c>
      <c r="E172" s="38">
        <v>6</v>
      </c>
      <c r="F172" s="51"/>
      <c r="G172" s="35">
        <v>6</v>
      </c>
    </row>
    <row r="173" spans="1:64" ht="31.5" x14ac:dyDescent="0.25">
      <c r="A173" s="1">
        <v>102</v>
      </c>
      <c r="B173" s="36" t="s">
        <v>47</v>
      </c>
      <c r="C173" s="38">
        <v>0</v>
      </c>
      <c r="D173" s="38">
        <v>3</v>
      </c>
      <c r="E173" s="38">
        <v>6</v>
      </c>
      <c r="F173" s="51"/>
      <c r="G173" s="35">
        <v>6</v>
      </c>
    </row>
    <row r="174" spans="1:64" ht="31.5" x14ac:dyDescent="0.25">
      <c r="A174" s="1">
        <v>103</v>
      </c>
      <c r="B174" s="186" t="s">
        <v>86</v>
      </c>
      <c r="C174" s="38">
        <v>0</v>
      </c>
      <c r="D174" s="38">
        <v>9</v>
      </c>
      <c r="E174" s="38">
        <v>18</v>
      </c>
      <c r="F174" s="51"/>
      <c r="G174" s="35">
        <v>9</v>
      </c>
    </row>
    <row r="175" spans="1:64" ht="31.5" x14ac:dyDescent="0.25">
      <c r="A175" s="1">
        <v>104</v>
      </c>
      <c r="B175" s="184" t="s">
        <v>87</v>
      </c>
      <c r="C175" s="38">
        <v>0</v>
      </c>
      <c r="D175" s="38">
        <v>9</v>
      </c>
      <c r="E175" s="38">
        <v>18</v>
      </c>
      <c r="F175" s="51"/>
      <c r="G175" s="35">
        <v>18</v>
      </c>
    </row>
    <row r="176" spans="1:64" ht="47.25" x14ac:dyDescent="0.25">
      <c r="A176" s="1">
        <v>105</v>
      </c>
      <c r="B176" s="181" t="s">
        <v>88</v>
      </c>
      <c r="C176" s="33">
        <v>0</v>
      </c>
      <c r="D176" s="33">
        <v>18</v>
      </c>
      <c r="E176" s="33">
        <v>36</v>
      </c>
      <c r="F176" s="34"/>
      <c r="G176" s="35">
        <v>18</v>
      </c>
    </row>
    <row r="177" spans="1:7" ht="47.25" x14ac:dyDescent="0.25">
      <c r="A177" s="1">
        <v>106</v>
      </c>
      <c r="B177" s="32" t="s">
        <v>89</v>
      </c>
      <c r="C177" s="33">
        <v>0</v>
      </c>
      <c r="D177" s="33">
        <v>3</v>
      </c>
      <c r="E177" s="33">
        <v>6</v>
      </c>
      <c r="F177" s="34"/>
      <c r="G177" s="35">
        <v>6</v>
      </c>
    </row>
    <row r="178" spans="1:7" x14ac:dyDescent="0.25">
      <c r="A178" s="1">
        <v>107</v>
      </c>
      <c r="B178" s="32" t="s">
        <v>250</v>
      </c>
      <c r="C178" s="33">
        <v>0</v>
      </c>
      <c r="D178" s="33">
        <v>3</v>
      </c>
      <c r="E178" s="33">
        <v>6</v>
      </c>
      <c r="F178" s="34"/>
      <c r="G178" s="35">
        <v>6</v>
      </c>
    </row>
    <row r="179" spans="1:7" x14ac:dyDescent="0.25">
      <c r="A179" s="1">
        <v>108</v>
      </c>
      <c r="B179" s="36" t="s">
        <v>51</v>
      </c>
      <c r="C179" s="38">
        <v>0</v>
      </c>
      <c r="D179" s="38">
        <v>18</v>
      </c>
      <c r="E179" s="38">
        <v>36</v>
      </c>
      <c r="F179" s="51"/>
      <c r="G179" s="35">
        <v>18</v>
      </c>
    </row>
    <row r="180" spans="1:7" x14ac:dyDescent="0.25">
      <c r="A180" s="1">
        <v>109</v>
      </c>
      <c r="B180" s="36" t="s">
        <v>90</v>
      </c>
      <c r="C180" s="38">
        <v>0</v>
      </c>
      <c r="D180" s="38">
        <v>18</v>
      </c>
      <c r="E180" s="38">
        <v>36</v>
      </c>
      <c r="F180" s="51"/>
      <c r="G180" s="35">
        <v>36</v>
      </c>
    </row>
    <row r="181" spans="1:7" ht="31.5" x14ac:dyDescent="0.25">
      <c r="A181" s="1">
        <v>110</v>
      </c>
      <c r="B181" s="36" t="s">
        <v>52</v>
      </c>
      <c r="C181" s="38">
        <v>0</v>
      </c>
      <c r="D181" s="38">
        <v>36</v>
      </c>
      <c r="E181" s="38">
        <v>72</v>
      </c>
      <c r="F181" s="51"/>
      <c r="G181" s="35">
        <v>72</v>
      </c>
    </row>
    <row r="182" spans="1:7" ht="31.5" x14ac:dyDescent="0.25">
      <c r="A182" s="1">
        <v>111</v>
      </c>
      <c r="B182" s="45" t="s">
        <v>91</v>
      </c>
      <c r="C182" s="33">
        <v>0</v>
      </c>
      <c r="D182" s="33">
        <v>3</v>
      </c>
      <c r="E182" s="33">
        <v>6</v>
      </c>
      <c r="F182" s="34"/>
      <c r="G182" s="35">
        <v>6</v>
      </c>
    </row>
    <row r="183" spans="1:7" ht="31.5" x14ac:dyDescent="0.25">
      <c r="A183" s="1">
        <v>112</v>
      </c>
      <c r="B183" s="32" t="s">
        <v>92</v>
      </c>
      <c r="C183" s="33">
        <v>0</v>
      </c>
      <c r="D183" s="33">
        <v>9</v>
      </c>
      <c r="E183" s="33">
        <v>18</v>
      </c>
      <c r="F183" s="34"/>
      <c r="G183" s="35">
        <v>18</v>
      </c>
    </row>
    <row r="184" spans="1:7" x14ac:dyDescent="0.25">
      <c r="A184" s="1">
        <v>113</v>
      </c>
      <c r="B184" s="32" t="s">
        <v>251</v>
      </c>
      <c r="C184" s="33">
        <v>0</v>
      </c>
      <c r="D184" s="33">
        <v>3</v>
      </c>
      <c r="E184" s="33">
        <f t="shared" ref="E184:E192" si="2">IF(G184="NA",0,6)</f>
        <v>6</v>
      </c>
      <c r="F184" s="34" t="s">
        <v>37</v>
      </c>
      <c r="G184" s="35">
        <v>3</v>
      </c>
    </row>
    <row r="185" spans="1:7" x14ac:dyDescent="0.25">
      <c r="A185" s="1">
        <v>114</v>
      </c>
      <c r="B185" s="32" t="s">
        <v>93</v>
      </c>
      <c r="C185" s="33">
        <v>0</v>
      </c>
      <c r="D185" s="33">
        <v>3</v>
      </c>
      <c r="E185" s="33">
        <f t="shared" si="2"/>
        <v>6</v>
      </c>
      <c r="F185" s="34"/>
      <c r="G185" s="35">
        <v>6</v>
      </c>
    </row>
    <row r="186" spans="1:7" x14ac:dyDescent="0.25">
      <c r="A186" s="1">
        <v>115</v>
      </c>
      <c r="B186" s="32" t="s">
        <v>94</v>
      </c>
      <c r="C186" s="33">
        <v>0</v>
      </c>
      <c r="D186" s="33">
        <v>3</v>
      </c>
      <c r="E186" s="33">
        <f t="shared" si="2"/>
        <v>6</v>
      </c>
      <c r="F186" s="34" t="s">
        <v>37</v>
      </c>
      <c r="G186" s="35">
        <v>3</v>
      </c>
    </row>
    <row r="187" spans="1:7" x14ac:dyDescent="0.25">
      <c r="A187" s="1">
        <v>116</v>
      </c>
      <c r="B187" s="32" t="s">
        <v>95</v>
      </c>
      <c r="C187" s="33">
        <v>0</v>
      </c>
      <c r="D187" s="33">
        <v>3</v>
      </c>
      <c r="E187" s="33">
        <f t="shared" si="2"/>
        <v>6</v>
      </c>
      <c r="F187" s="34" t="s">
        <v>37</v>
      </c>
      <c r="G187" s="35">
        <v>3</v>
      </c>
    </row>
    <row r="188" spans="1:7" x14ac:dyDescent="0.25">
      <c r="A188" s="1">
        <v>117</v>
      </c>
      <c r="B188" s="32" t="s">
        <v>96</v>
      </c>
      <c r="C188" s="33">
        <v>0</v>
      </c>
      <c r="D188" s="33">
        <v>3</v>
      </c>
      <c r="E188" s="33">
        <f t="shared" si="2"/>
        <v>6</v>
      </c>
      <c r="F188" s="34"/>
      <c r="G188" s="35"/>
    </row>
    <row r="189" spans="1:7" ht="31.5" x14ac:dyDescent="0.25">
      <c r="A189" s="1">
        <v>118</v>
      </c>
      <c r="B189" s="32" t="s">
        <v>76</v>
      </c>
      <c r="C189" s="33">
        <v>0</v>
      </c>
      <c r="D189" s="33">
        <v>3</v>
      </c>
      <c r="E189" s="33">
        <f t="shared" si="2"/>
        <v>6</v>
      </c>
      <c r="F189" s="34"/>
      <c r="G189" s="35">
        <v>6</v>
      </c>
    </row>
    <row r="190" spans="1:7" ht="31.5" x14ac:dyDescent="0.25">
      <c r="A190" s="1">
        <v>119</v>
      </c>
      <c r="B190" s="36" t="s">
        <v>97</v>
      </c>
      <c r="C190" s="38">
        <v>0</v>
      </c>
      <c r="D190" s="38">
        <v>3</v>
      </c>
      <c r="E190" s="33">
        <f t="shared" si="2"/>
        <v>6</v>
      </c>
      <c r="F190" s="51"/>
      <c r="G190" s="35">
        <v>6</v>
      </c>
    </row>
    <row r="191" spans="1:7" x14ac:dyDescent="0.25">
      <c r="A191" s="1">
        <v>120</v>
      </c>
      <c r="B191" s="36" t="s">
        <v>98</v>
      </c>
      <c r="C191" s="38">
        <v>0</v>
      </c>
      <c r="D191" s="38">
        <v>3</v>
      </c>
      <c r="E191" s="33">
        <f t="shared" si="2"/>
        <v>6</v>
      </c>
      <c r="F191" s="51"/>
      <c r="G191" s="35">
        <v>6</v>
      </c>
    </row>
    <row r="192" spans="1:7" ht="31.5" x14ac:dyDescent="0.25">
      <c r="A192" s="1">
        <v>121</v>
      </c>
      <c r="B192" s="32" t="s">
        <v>57</v>
      </c>
      <c r="C192" s="33">
        <v>0</v>
      </c>
      <c r="D192" s="33">
        <v>3</v>
      </c>
      <c r="E192" s="33">
        <f t="shared" si="2"/>
        <v>6</v>
      </c>
      <c r="F192" s="34"/>
      <c r="G192" s="35">
        <v>6</v>
      </c>
    </row>
    <row r="193" spans="1:7" ht="16.5" customHeight="1" x14ac:dyDescent="0.25">
      <c r="B193" s="214" t="s">
        <v>99</v>
      </c>
      <c r="C193" s="214"/>
      <c r="D193" s="214"/>
      <c r="E193" s="214"/>
      <c r="F193" s="214"/>
      <c r="G193" s="50"/>
    </row>
    <row r="194" spans="1:7" x14ac:dyDescent="0.25">
      <c r="B194" s="24" t="s">
        <v>100</v>
      </c>
      <c r="C194" s="25"/>
      <c r="D194" s="25"/>
      <c r="E194" s="25"/>
      <c r="F194" s="26"/>
      <c r="G194" s="48"/>
    </row>
    <row r="195" spans="1:7" x14ac:dyDescent="0.25">
      <c r="A195" s="1">
        <v>122</v>
      </c>
      <c r="B195" s="78" t="s">
        <v>58</v>
      </c>
      <c r="C195" s="78">
        <v>0</v>
      </c>
      <c r="D195" s="78">
        <v>3</v>
      </c>
      <c r="E195" s="78">
        <v>6</v>
      </c>
      <c r="F195" s="79"/>
      <c r="G195" s="35">
        <v>6</v>
      </c>
    </row>
    <row r="196" spans="1:7" ht="31.5" x14ac:dyDescent="0.25">
      <c r="A196" s="1">
        <v>123</v>
      </c>
      <c r="B196" s="36" t="s">
        <v>252</v>
      </c>
      <c r="C196" s="38">
        <v>0</v>
      </c>
      <c r="D196" s="38">
        <v>18</v>
      </c>
      <c r="E196" s="38">
        <v>36</v>
      </c>
      <c r="F196" s="51"/>
      <c r="G196" s="35">
        <v>18</v>
      </c>
    </row>
    <row r="197" spans="1:7" x14ac:dyDescent="0.25">
      <c r="A197" s="1">
        <v>124</v>
      </c>
      <c r="B197" s="32" t="s">
        <v>101</v>
      </c>
      <c r="C197" s="33">
        <v>0</v>
      </c>
      <c r="D197" s="33">
        <v>9</v>
      </c>
      <c r="E197" s="33">
        <v>18</v>
      </c>
      <c r="F197" s="34"/>
      <c r="G197" s="35">
        <v>18</v>
      </c>
    </row>
    <row r="198" spans="1:7" ht="31.5" x14ac:dyDescent="0.25">
      <c r="A198" s="1">
        <v>125</v>
      </c>
      <c r="B198" s="32" t="s">
        <v>78</v>
      </c>
      <c r="C198" s="33">
        <v>0</v>
      </c>
      <c r="D198" s="33">
        <v>9</v>
      </c>
      <c r="E198" s="33">
        <v>18</v>
      </c>
      <c r="F198" s="34"/>
      <c r="G198" s="35">
        <v>18</v>
      </c>
    </row>
    <row r="199" spans="1:7" ht="47.25" x14ac:dyDescent="0.25">
      <c r="A199" s="1">
        <v>126</v>
      </c>
      <c r="B199" s="32" t="s">
        <v>60</v>
      </c>
      <c r="C199" s="33">
        <v>0</v>
      </c>
      <c r="D199" s="33">
        <v>3</v>
      </c>
      <c r="E199" s="33">
        <v>6</v>
      </c>
      <c r="F199" s="34"/>
      <c r="G199" s="55">
        <v>6</v>
      </c>
    </row>
    <row r="200" spans="1:7" x14ac:dyDescent="0.25">
      <c r="B200" s="42" t="s">
        <v>102</v>
      </c>
      <c r="C200" s="43"/>
      <c r="D200" s="43"/>
      <c r="E200" s="43"/>
      <c r="F200" s="30"/>
      <c r="G200" s="72"/>
    </row>
    <row r="201" spans="1:7" ht="63" x14ac:dyDescent="0.25">
      <c r="A201" s="1">
        <v>127</v>
      </c>
      <c r="B201" s="32" t="s">
        <v>103</v>
      </c>
      <c r="C201" s="33">
        <v>0</v>
      </c>
      <c r="D201" s="33">
        <v>18</v>
      </c>
      <c r="E201" s="33">
        <v>36</v>
      </c>
      <c r="F201" s="34"/>
      <c r="G201" s="35">
        <v>36</v>
      </c>
    </row>
    <row r="202" spans="1:7" ht="31.5" x14ac:dyDescent="0.25">
      <c r="A202" s="1">
        <v>128</v>
      </c>
      <c r="B202" s="32" t="s">
        <v>104</v>
      </c>
      <c r="C202" s="33">
        <v>0</v>
      </c>
      <c r="D202" s="33">
        <v>3</v>
      </c>
      <c r="E202" s="33">
        <v>6</v>
      </c>
      <c r="F202" s="34"/>
      <c r="G202" s="35">
        <v>6</v>
      </c>
    </row>
    <row r="203" spans="1:7" ht="47.25" x14ac:dyDescent="0.25">
      <c r="A203" s="1">
        <v>129</v>
      </c>
      <c r="B203" s="32" t="s">
        <v>253</v>
      </c>
      <c r="C203" s="33">
        <v>0</v>
      </c>
      <c r="D203" s="33">
        <v>3</v>
      </c>
      <c r="E203" s="33">
        <v>6</v>
      </c>
      <c r="F203" s="34"/>
      <c r="G203" s="35">
        <v>6</v>
      </c>
    </row>
    <row r="204" spans="1:7" ht="31.5" x14ac:dyDescent="0.25">
      <c r="A204" s="1">
        <v>130</v>
      </c>
      <c r="B204" s="32" t="s">
        <v>82</v>
      </c>
      <c r="C204" s="33">
        <v>0</v>
      </c>
      <c r="D204" s="33">
        <v>3</v>
      </c>
      <c r="E204" s="33">
        <v>6</v>
      </c>
      <c r="F204" s="34"/>
      <c r="G204" s="35">
        <v>6</v>
      </c>
    </row>
    <row r="205" spans="1:7" x14ac:dyDescent="0.25">
      <c r="B205" s="56"/>
      <c r="C205" s="56"/>
      <c r="D205" s="56"/>
      <c r="E205" s="47">
        <f>SUM(E169:E204)</f>
        <v>474</v>
      </c>
      <c r="F205" s="56"/>
      <c r="G205" s="47">
        <f>SUM(G169:G204)</f>
        <v>393</v>
      </c>
    </row>
    <row r="206" spans="1:7" x14ac:dyDescent="0.25">
      <c r="B206" s="47" t="s">
        <v>83</v>
      </c>
      <c r="C206" s="47">
        <f>29.99%*E205</f>
        <v>142.15260000000001</v>
      </c>
      <c r="D206" s="47">
        <f>59.99%*E205</f>
        <v>284.3526</v>
      </c>
      <c r="E206" s="159" t="str">
        <f>IF(G205&lt;C206,"ΥΨ./ΣΥΜ.","-")</f>
        <v>-</v>
      </c>
      <c r="F206" s="160" t="str">
        <f>IF(AND(G205&gt;C206,G205&lt;D206),"ΜΕΣ./ΣΥΜ.","-")</f>
        <v>-</v>
      </c>
      <c r="G206" s="65" t="str">
        <f>IF(G205&gt;D206,"ΧΑΜ./ΣΥΜ.","-")</f>
        <v>ΧΑΜ./ΣΥΜ.</v>
      </c>
    </row>
    <row r="207" spans="1:7" ht="61.5" customHeight="1" x14ac:dyDescent="0.25">
      <c r="B207" s="212" t="s">
        <v>62</v>
      </c>
      <c r="C207" s="212"/>
      <c r="D207" s="212"/>
      <c r="E207" s="212"/>
      <c r="F207" s="212"/>
      <c r="G207" s="50"/>
    </row>
    <row r="208" spans="1:7" x14ac:dyDescent="0.25">
      <c r="B208" s="74" t="s">
        <v>254</v>
      </c>
      <c r="C208" s="75"/>
      <c r="D208" s="75"/>
      <c r="E208" s="75"/>
      <c r="F208" s="76"/>
      <c r="G208" s="77"/>
    </row>
    <row r="209" spans="1:7" ht="16.5" customHeight="1" x14ac:dyDescent="0.25">
      <c r="B209" s="211" t="s">
        <v>106</v>
      </c>
      <c r="C209" s="211"/>
      <c r="D209" s="25"/>
      <c r="E209" s="25"/>
      <c r="F209" s="26"/>
      <c r="G209" s="48"/>
    </row>
    <row r="210" spans="1:7" ht="31.5" x14ac:dyDescent="0.25">
      <c r="A210" s="1">
        <v>131</v>
      </c>
      <c r="B210" s="36" t="s">
        <v>107</v>
      </c>
      <c r="C210" s="38">
        <v>0</v>
      </c>
      <c r="D210" s="38">
        <v>3</v>
      </c>
      <c r="E210" s="38">
        <v>6</v>
      </c>
      <c r="F210" s="51"/>
      <c r="G210" s="161">
        <v>6</v>
      </c>
    </row>
    <row r="211" spans="1:7" ht="47.25" x14ac:dyDescent="0.25">
      <c r="A211" s="1">
        <v>132</v>
      </c>
      <c r="B211" s="36" t="s">
        <v>84</v>
      </c>
      <c r="C211" s="38">
        <v>0</v>
      </c>
      <c r="D211" s="38">
        <v>3</v>
      </c>
      <c r="E211" s="38">
        <v>6</v>
      </c>
      <c r="F211" s="51"/>
      <c r="G211" s="35">
        <v>6</v>
      </c>
    </row>
    <row r="212" spans="1:7" ht="47.25" x14ac:dyDescent="0.25">
      <c r="A212" s="1">
        <v>133</v>
      </c>
      <c r="B212" s="36" t="s">
        <v>108</v>
      </c>
      <c r="C212" s="38">
        <v>0</v>
      </c>
      <c r="D212" s="38">
        <v>3</v>
      </c>
      <c r="E212" s="38">
        <v>6</v>
      </c>
      <c r="F212" s="51"/>
      <c r="G212" s="35">
        <v>6</v>
      </c>
    </row>
    <row r="213" spans="1:7" ht="31.5" x14ac:dyDescent="0.25">
      <c r="A213" s="1">
        <v>134</v>
      </c>
      <c r="B213" s="36" t="s">
        <v>109</v>
      </c>
      <c r="C213" s="38">
        <v>0</v>
      </c>
      <c r="D213" s="38">
        <v>18</v>
      </c>
      <c r="E213" s="38">
        <v>36</v>
      </c>
      <c r="F213" s="51"/>
      <c r="G213" s="35">
        <v>18</v>
      </c>
    </row>
    <row r="214" spans="1:7" ht="31.5" x14ac:dyDescent="0.25">
      <c r="A214" s="1">
        <v>135</v>
      </c>
      <c r="B214" s="36" t="s">
        <v>110</v>
      </c>
      <c r="C214" s="38">
        <v>0</v>
      </c>
      <c r="D214" s="38">
        <v>3</v>
      </c>
      <c r="E214" s="38">
        <v>6</v>
      </c>
      <c r="F214" s="51"/>
      <c r="G214" s="35">
        <v>6</v>
      </c>
    </row>
    <row r="215" spans="1:7" x14ac:dyDescent="0.25">
      <c r="A215" s="1">
        <v>136</v>
      </c>
      <c r="B215" s="36" t="s">
        <v>111</v>
      </c>
      <c r="C215" s="38">
        <v>0</v>
      </c>
      <c r="D215" s="38">
        <v>3</v>
      </c>
      <c r="E215" s="38">
        <v>6</v>
      </c>
      <c r="F215" s="51"/>
      <c r="G215" s="35">
        <v>6</v>
      </c>
    </row>
    <row r="216" spans="1:7" x14ac:dyDescent="0.25">
      <c r="A216" s="1">
        <v>137</v>
      </c>
      <c r="B216" s="36" t="s">
        <v>68</v>
      </c>
      <c r="C216" s="38">
        <v>0</v>
      </c>
      <c r="D216" s="38">
        <v>3</v>
      </c>
      <c r="E216" s="38">
        <v>6</v>
      </c>
      <c r="F216" s="51"/>
      <c r="G216" s="35">
        <v>6</v>
      </c>
    </row>
    <row r="217" spans="1:7" ht="31.5" x14ac:dyDescent="0.25">
      <c r="A217" s="1">
        <v>138</v>
      </c>
      <c r="B217" s="36" t="s">
        <v>112</v>
      </c>
      <c r="C217" s="38">
        <v>0</v>
      </c>
      <c r="D217" s="38">
        <v>3</v>
      </c>
      <c r="E217" s="38">
        <v>6</v>
      </c>
      <c r="F217" s="51"/>
      <c r="G217" s="35">
        <v>6</v>
      </c>
    </row>
    <row r="218" spans="1:7" x14ac:dyDescent="0.25">
      <c r="A218" s="1">
        <v>139</v>
      </c>
      <c r="B218" s="36" t="s">
        <v>113</v>
      </c>
      <c r="C218" s="38">
        <v>0</v>
      </c>
      <c r="D218" s="38">
        <v>3</v>
      </c>
      <c r="E218" s="38">
        <v>6</v>
      </c>
      <c r="F218" s="51"/>
      <c r="G218" s="35">
        <v>6</v>
      </c>
    </row>
    <row r="219" spans="1:7" x14ac:dyDescent="0.25">
      <c r="A219" s="1">
        <v>140</v>
      </c>
      <c r="B219" s="36" t="s">
        <v>114</v>
      </c>
      <c r="C219" s="38">
        <v>0</v>
      </c>
      <c r="D219" s="38">
        <v>3</v>
      </c>
      <c r="E219" s="38">
        <v>6</v>
      </c>
      <c r="F219" s="51" t="s">
        <v>37</v>
      </c>
      <c r="G219" s="35" t="s">
        <v>37</v>
      </c>
    </row>
    <row r="220" spans="1:7" x14ac:dyDescent="0.25">
      <c r="A220" s="1">
        <v>141</v>
      </c>
      <c r="B220" s="36" t="s">
        <v>115</v>
      </c>
      <c r="C220" s="38">
        <v>0</v>
      </c>
      <c r="D220" s="38">
        <v>3</v>
      </c>
      <c r="E220" s="38">
        <v>6</v>
      </c>
      <c r="F220" s="51"/>
      <c r="G220" s="35">
        <v>6</v>
      </c>
    </row>
    <row r="221" spans="1:7" x14ac:dyDescent="0.25">
      <c r="A221" s="1">
        <v>142</v>
      </c>
      <c r="B221" s="36" t="s">
        <v>116</v>
      </c>
      <c r="C221" s="38">
        <v>0</v>
      </c>
      <c r="D221" s="38">
        <v>3</v>
      </c>
      <c r="E221" s="38">
        <v>6</v>
      </c>
      <c r="F221" s="51"/>
      <c r="G221" s="35">
        <v>6</v>
      </c>
    </row>
    <row r="222" spans="1:7" x14ac:dyDescent="0.25">
      <c r="A222" s="1">
        <v>143</v>
      </c>
      <c r="B222" s="162" t="s">
        <v>255</v>
      </c>
      <c r="C222" s="38"/>
      <c r="D222" s="38"/>
      <c r="E222" s="38"/>
      <c r="F222" s="51"/>
      <c r="G222" s="50">
        <v>6</v>
      </c>
    </row>
    <row r="223" spans="1:7" x14ac:dyDescent="0.25">
      <c r="B223" s="67" t="s">
        <v>256</v>
      </c>
      <c r="C223" s="140"/>
      <c r="D223" s="140"/>
      <c r="E223" s="140"/>
      <c r="F223" s="41"/>
      <c r="G223" s="163"/>
    </row>
    <row r="224" spans="1:7" x14ac:dyDescent="0.25">
      <c r="B224" s="164" t="s">
        <v>257</v>
      </c>
      <c r="C224" s="52"/>
      <c r="D224" s="52"/>
      <c r="E224" s="52"/>
      <c r="F224" s="41"/>
      <c r="G224" s="163"/>
    </row>
    <row r="225" spans="1:7" x14ac:dyDescent="0.25">
      <c r="B225" s="164" t="s">
        <v>258</v>
      </c>
      <c r="C225" s="38"/>
      <c r="D225" s="38"/>
      <c r="E225" s="38"/>
      <c r="F225" s="51"/>
      <c r="G225" s="35"/>
    </row>
    <row r="226" spans="1:7" ht="63" x14ac:dyDescent="0.25">
      <c r="A226" s="1">
        <v>144</v>
      </c>
      <c r="B226" s="153" t="s">
        <v>259</v>
      </c>
      <c r="C226" s="38">
        <v>0</v>
      </c>
      <c r="D226" s="38">
        <v>3</v>
      </c>
      <c r="E226" s="38">
        <f>IF(G226="NA",0,6)</f>
        <v>0</v>
      </c>
      <c r="F226" s="51" t="s">
        <v>37</v>
      </c>
      <c r="G226" s="35" t="s">
        <v>37</v>
      </c>
    </row>
    <row r="227" spans="1:7" x14ac:dyDescent="0.25">
      <c r="B227" s="165" t="s">
        <v>260</v>
      </c>
      <c r="C227" s="166"/>
      <c r="D227" s="166"/>
      <c r="E227" s="166"/>
      <c r="F227" s="167"/>
      <c r="G227" s="168"/>
    </row>
    <row r="228" spans="1:7" ht="47.25" x14ac:dyDescent="0.25">
      <c r="A228" s="1">
        <v>145</v>
      </c>
      <c r="B228" s="154" t="s">
        <v>261</v>
      </c>
      <c r="C228" s="38">
        <v>0</v>
      </c>
      <c r="D228" s="38">
        <v>3</v>
      </c>
      <c r="E228" s="38">
        <v>6</v>
      </c>
      <c r="F228" s="51"/>
      <c r="G228" s="35">
        <v>6</v>
      </c>
    </row>
    <row r="229" spans="1:7" ht="31.5" x14ac:dyDescent="0.25">
      <c r="A229" s="1">
        <v>146</v>
      </c>
      <c r="B229" s="154" t="s">
        <v>262</v>
      </c>
      <c r="C229" s="169">
        <v>0</v>
      </c>
      <c r="D229" s="169">
        <v>3</v>
      </c>
      <c r="E229" s="169">
        <v>6</v>
      </c>
      <c r="F229" s="170"/>
      <c r="G229" s="171">
        <v>6</v>
      </c>
    </row>
    <row r="230" spans="1:7" ht="31.5" x14ac:dyDescent="0.25">
      <c r="A230" s="1">
        <v>147</v>
      </c>
      <c r="B230" s="172" t="s">
        <v>263</v>
      </c>
      <c r="C230" s="58">
        <v>0</v>
      </c>
      <c r="D230" s="58">
        <v>3</v>
      </c>
      <c r="E230" s="58">
        <v>6</v>
      </c>
      <c r="F230" s="173"/>
      <c r="G230" s="163">
        <v>6</v>
      </c>
    </row>
    <row r="231" spans="1:7" x14ac:dyDescent="0.25">
      <c r="B231" s="56"/>
      <c r="C231" s="56"/>
      <c r="D231" s="56"/>
      <c r="E231" s="47">
        <f>SUM(E210:E230)</f>
        <v>120</v>
      </c>
      <c r="F231" s="56"/>
      <c r="G231" s="47">
        <f>SUM(G210:G230)</f>
        <v>102</v>
      </c>
    </row>
    <row r="232" spans="1:7" x14ac:dyDescent="0.25">
      <c r="B232" s="47" t="s">
        <v>105</v>
      </c>
      <c r="C232" s="47">
        <f>29.99%*E231</f>
        <v>35.988</v>
      </c>
      <c r="D232" s="47">
        <f>59.99%*E231</f>
        <v>71.988</v>
      </c>
      <c r="E232" s="159" t="str">
        <f>IF(G231&lt;C232,"ΥΨ./ΣΥΜ.","-")</f>
        <v>-</v>
      </c>
      <c r="F232" s="160" t="str">
        <f>IF(AND(G231&gt;C232,G231&lt;D232),"ΜΕΣ./ΣΥΜ.","-")</f>
        <v>-</v>
      </c>
      <c r="G232" s="65" t="str">
        <f>IF(G231&gt;D232,"ΧΑΜ./ΣΥΜ.","-")</f>
        <v>ΧΑΜ./ΣΥΜ.</v>
      </c>
    </row>
    <row r="233" spans="1:7" ht="85.5" customHeight="1" x14ac:dyDescent="0.25">
      <c r="B233" s="210" t="s">
        <v>62</v>
      </c>
      <c r="C233" s="210"/>
      <c r="D233" s="210"/>
      <c r="E233" s="210"/>
      <c r="F233" s="210"/>
      <c r="G233" s="80"/>
    </row>
    <row r="234" spans="1:7" x14ac:dyDescent="0.25">
      <c r="B234" s="74" t="s">
        <v>264</v>
      </c>
      <c r="C234" s="75"/>
      <c r="D234" s="75"/>
      <c r="E234" s="75"/>
      <c r="F234" s="76"/>
      <c r="G234" s="77"/>
    </row>
    <row r="235" spans="1:7" ht="16.5" customHeight="1" x14ac:dyDescent="0.25">
      <c r="B235" s="211" t="s">
        <v>118</v>
      </c>
      <c r="C235" s="211"/>
      <c r="D235" s="25"/>
      <c r="E235" s="25"/>
      <c r="F235" s="26"/>
      <c r="G235" s="48"/>
    </row>
    <row r="236" spans="1:7" x14ac:dyDescent="0.25">
      <c r="A236" s="1">
        <v>148</v>
      </c>
      <c r="B236" s="36" t="s">
        <v>119</v>
      </c>
      <c r="C236" s="38">
        <v>0</v>
      </c>
      <c r="D236" s="38">
        <v>3</v>
      </c>
      <c r="E236" s="38">
        <v>6</v>
      </c>
      <c r="F236" s="51"/>
      <c r="G236" s="35">
        <v>6</v>
      </c>
    </row>
    <row r="237" spans="1:7" ht="47.25" x14ac:dyDescent="0.25">
      <c r="A237" s="1">
        <v>149</v>
      </c>
      <c r="B237" s="36" t="s">
        <v>84</v>
      </c>
      <c r="C237" s="38">
        <v>0</v>
      </c>
      <c r="D237" s="38">
        <v>3</v>
      </c>
      <c r="E237" s="38">
        <v>6</v>
      </c>
      <c r="F237" s="51"/>
      <c r="G237" s="35">
        <v>6</v>
      </c>
    </row>
    <row r="238" spans="1:7" ht="31.5" x14ac:dyDescent="0.25">
      <c r="A238" s="1">
        <v>150</v>
      </c>
      <c r="B238" s="81" t="s">
        <v>120</v>
      </c>
      <c r="C238" s="38">
        <v>0</v>
      </c>
      <c r="D238" s="38">
        <v>9</v>
      </c>
      <c r="E238" s="38">
        <v>18</v>
      </c>
      <c r="F238" s="51"/>
      <c r="G238" s="35">
        <v>18</v>
      </c>
    </row>
    <row r="239" spans="1:7" ht="31.5" x14ac:dyDescent="0.25">
      <c r="A239" s="1">
        <v>151</v>
      </c>
      <c r="B239" s="36" t="s">
        <v>72</v>
      </c>
      <c r="C239" s="38">
        <v>0</v>
      </c>
      <c r="D239" s="38">
        <v>3</v>
      </c>
      <c r="E239" s="38">
        <v>6</v>
      </c>
      <c r="F239" s="51"/>
      <c r="G239" s="35">
        <v>6</v>
      </c>
    </row>
    <row r="240" spans="1:7" x14ac:dyDescent="0.25">
      <c r="A240" s="1">
        <v>152</v>
      </c>
      <c r="B240" s="36" t="s">
        <v>68</v>
      </c>
      <c r="C240" s="38">
        <v>0</v>
      </c>
      <c r="D240" s="38">
        <v>3</v>
      </c>
      <c r="E240" s="38">
        <v>6</v>
      </c>
      <c r="F240" s="51"/>
      <c r="G240" s="35">
        <v>6</v>
      </c>
    </row>
    <row r="241" spans="1:64" ht="31.5" x14ac:dyDescent="0.25">
      <c r="A241" s="1">
        <v>153</v>
      </c>
      <c r="B241" s="36" t="s">
        <v>121</v>
      </c>
      <c r="C241" s="38">
        <v>0</v>
      </c>
      <c r="D241" s="38">
        <v>3</v>
      </c>
      <c r="E241" s="38">
        <v>6</v>
      </c>
      <c r="F241" s="51"/>
      <c r="G241" s="35">
        <v>6</v>
      </c>
    </row>
    <row r="242" spans="1:64" x14ac:dyDescent="0.25">
      <c r="A242" s="1">
        <v>154</v>
      </c>
      <c r="B242" s="36" t="s">
        <v>122</v>
      </c>
      <c r="C242" s="38">
        <v>0</v>
      </c>
      <c r="D242" s="38">
        <v>3</v>
      </c>
      <c r="E242" s="38">
        <v>6</v>
      </c>
      <c r="F242" s="51"/>
      <c r="G242" s="35">
        <v>6</v>
      </c>
    </row>
    <row r="243" spans="1:64" x14ac:dyDescent="0.25">
      <c r="A243" s="1">
        <v>155</v>
      </c>
      <c r="B243" s="36" t="s">
        <v>123</v>
      </c>
      <c r="C243" s="38">
        <v>0</v>
      </c>
      <c r="D243" s="38">
        <v>3</v>
      </c>
      <c r="E243" s="38">
        <v>6</v>
      </c>
      <c r="F243" s="51"/>
      <c r="G243" s="35">
        <v>6</v>
      </c>
    </row>
    <row r="244" spans="1:64" ht="31.5" x14ac:dyDescent="0.25">
      <c r="A244" s="1">
        <v>156</v>
      </c>
      <c r="B244" s="186" t="s">
        <v>86</v>
      </c>
      <c r="C244" s="38">
        <v>0</v>
      </c>
      <c r="D244" s="38">
        <v>9</v>
      </c>
      <c r="E244" s="38">
        <v>18</v>
      </c>
      <c r="F244" s="51"/>
      <c r="G244" s="35">
        <v>9</v>
      </c>
    </row>
    <row r="245" spans="1:64" ht="31.5" x14ac:dyDescent="0.25">
      <c r="A245" s="1">
        <v>157</v>
      </c>
      <c r="B245" s="184" t="s">
        <v>124</v>
      </c>
      <c r="C245" s="38">
        <v>0</v>
      </c>
      <c r="D245" s="38">
        <v>9</v>
      </c>
      <c r="E245" s="38">
        <v>18</v>
      </c>
      <c r="F245" s="51"/>
      <c r="G245" s="35">
        <v>9</v>
      </c>
    </row>
    <row r="246" spans="1:64" ht="31.5" x14ac:dyDescent="0.25">
      <c r="A246" s="1">
        <v>158</v>
      </c>
      <c r="B246" s="185" t="s">
        <v>279</v>
      </c>
      <c r="C246" s="38">
        <v>0</v>
      </c>
      <c r="D246" s="38">
        <v>18</v>
      </c>
      <c r="E246" s="38">
        <v>36</v>
      </c>
      <c r="F246" s="51"/>
      <c r="G246" s="35">
        <v>18</v>
      </c>
    </row>
    <row r="247" spans="1:64" ht="31.5" x14ac:dyDescent="0.25">
      <c r="A247" s="1">
        <v>159</v>
      </c>
      <c r="B247" s="36" t="s">
        <v>125</v>
      </c>
      <c r="C247" s="38">
        <v>0</v>
      </c>
      <c r="D247" s="38">
        <v>3</v>
      </c>
      <c r="E247" s="38">
        <v>6</v>
      </c>
      <c r="F247" s="51"/>
      <c r="G247" s="35">
        <v>6</v>
      </c>
    </row>
    <row r="248" spans="1:64" x14ac:dyDescent="0.25">
      <c r="B248" s="73" t="s">
        <v>62</v>
      </c>
      <c r="C248" s="82"/>
      <c r="D248" s="82"/>
      <c r="E248" s="82"/>
      <c r="F248" s="83"/>
      <c r="G248" s="50"/>
    </row>
    <row r="249" spans="1:64" x14ac:dyDescent="0.25">
      <c r="B249" s="24" t="s">
        <v>100</v>
      </c>
      <c r="C249" s="25"/>
      <c r="D249" s="25"/>
      <c r="E249" s="25"/>
      <c r="F249" s="26"/>
      <c r="G249" s="48"/>
    </row>
    <row r="250" spans="1:64" x14ac:dyDescent="0.25">
      <c r="A250" s="1">
        <v>160</v>
      </c>
      <c r="B250" s="36" t="s">
        <v>58</v>
      </c>
      <c r="C250" s="36">
        <v>0</v>
      </c>
      <c r="D250" s="36">
        <v>3</v>
      </c>
      <c r="E250" s="36">
        <v>6</v>
      </c>
      <c r="F250" s="51"/>
      <c r="G250" s="36">
        <v>6</v>
      </c>
    </row>
    <row r="251" spans="1:64" x14ac:dyDescent="0.25">
      <c r="A251" s="1">
        <v>161</v>
      </c>
      <c r="B251" s="36" t="s">
        <v>126</v>
      </c>
      <c r="C251" s="38">
        <v>0</v>
      </c>
      <c r="D251" s="38">
        <v>3</v>
      </c>
      <c r="E251" s="38">
        <v>6</v>
      </c>
      <c r="F251" s="51"/>
      <c r="G251" s="35">
        <v>6</v>
      </c>
    </row>
    <row r="252" spans="1:64" x14ac:dyDescent="0.25">
      <c r="A252" s="61"/>
      <c r="B252" s="56"/>
      <c r="C252" s="56"/>
      <c r="D252" s="56"/>
      <c r="E252" s="47">
        <f>SUM(E236:E251)</f>
        <v>150</v>
      </c>
      <c r="F252" s="56"/>
      <c r="G252" s="47">
        <f>SUM(G236:G251)</f>
        <v>114</v>
      </c>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row>
    <row r="253" spans="1:64" x14ac:dyDescent="0.25">
      <c r="B253" s="47" t="s">
        <v>117</v>
      </c>
      <c r="C253" s="47">
        <f>29.99%*E252</f>
        <v>44.984999999999999</v>
      </c>
      <c r="D253" s="47">
        <f>59.99%*E252</f>
        <v>89.984999999999999</v>
      </c>
      <c r="E253" s="159" t="str">
        <f>IF(G252&lt;C253,"ΥΨ./ΣΥΜ.","-")</f>
        <v>-</v>
      </c>
      <c r="F253" s="160" t="str">
        <f>IF(AND(G252&gt;C253,G252&lt;D253),"ΜΕΣ./ΣΥΜ.","-")</f>
        <v>-</v>
      </c>
      <c r="G253" s="65" t="str">
        <f>IF(G252&gt;D253,"ΧΑΜ./ΣΥΜ.","-")</f>
        <v>ΧΑΜ./ΣΥΜ.</v>
      </c>
    </row>
    <row r="254" spans="1:64" ht="58.5" customHeight="1" x14ac:dyDescent="0.25">
      <c r="B254" s="212" t="s">
        <v>99</v>
      </c>
      <c r="C254" s="212"/>
      <c r="D254" s="212"/>
      <c r="E254" s="212"/>
      <c r="F254" s="212"/>
      <c r="G254" s="50"/>
    </row>
    <row r="255" spans="1:64" x14ac:dyDescent="0.25">
      <c r="B255" s="74" t="s">
        <v>265</v>
      </c>
      <c r="C255" s="75"/>
      <c r="D255" s="75"/>
      <c r="E255" s="75"/>
      <c r="F255" s="75"/>
      <c r="G255" s="77"/>
    </row>
    <row r="256" spans="1:64" x14ac:dyDescent="0.25">
      <c r="A256" s="61"/>
      <c r="B256" s="85" t="s">
        <v>128</v>
      </c>
      <c r="C256" s="86"/>
      <c r="D256" s="86"/>
      <c r="E256" s="86"/>
      <c r="F256" s="87"/>
      <c r="G256" s="88"/>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row>
    <row r="257" spans="1:7" x14ac:dyDescent="0.25">
      <c r="B257" s="24" t="s">
        <v>129</v>
      </c>
      <c r="C257" s="25"/>
      <c r="D257" s="25"/>
      <c r="E257" s="25"/>
      <c r="F257" s="26"/>
      <c r="G257" s="48"/>
    </row>
    <row r="258" spans="1:7" ht="63" x14ac:dyDescent="0.25">
      <c r="A258" s="1">
        <v>162</v>
      </c>
      <c r="B258" s="32" t="s">
        <v>130</v>
      </c>
      <c r="C258" s="33">
        <v>0</v>
      </c>
      <c r="D258" s="33">
        <v>3</v>
      </c>
      <c r="E258" s="33">
        <v>6</v>
      </c>
      <c r="F258" s="34" t="s">
        <v>37</v>
      </c>
      <c r="G258" s="35" t="s">
        <v>37</v>
      </c>
    </row>
    <row r="259" spans="1:7" ht="47.25" x14ac:dyDescent="0.25">
      <c r="A259" s="1">
        <v>163</v>
      </c>
      <c r="B259" s="32" t="s">
        <v>131</v>
      </c>
      <c r="C259" s="33">
        <v>0</v>
      </c>
      <c r="D259" s="33">
        <v>3</v>
      </c>
      <c r="E259" s="33">
        <v>6</v>
      </c>
      <c r="F259" s="34"/>
      <c r="G259" s="35">
        <v>6</v>
      </c>
    </row>
    <row r="260" spans="1:7" ht="31.5" x14ac:dyDescent="0.25">
      <c r="A260" s="1">
        <v>164</v>
      </c>
      <c r="B260" s="36" t="s">
        <v>132</v>
      </c>
      <c r="C260" s="38">
        <v>0</v>
      </c>
      <c r="D260" s="38">
        <v>3</v>
      </c>
      <c r="E260" s="33">
        <v>6</v>
      </c>
      <c r="F260" s="51"/>
      <c r="G260" s="35">
        <v>6</v>
      </c>
    </row>
    <row r="261" spans="1:7" ht="32.25" thickBot="1" x14ac:dyDescent="0.3">
      <c r="A261" s="1">
        <v>165</v>
      </c>
      <c r="B261" s="36" t="s">
        <v>133</v>
      </c>
      <c r="C261" s="38">
        <v>0</v>
      </c>
      <c r="D261" s="38">
        <v>3</v>
      </c>
      <c r="E261" s="33">
        <v>6</v>
      </c>
      <c r="F261" s="51"/>
      <c r="G261" s="35">
        <v>6</v>
      </c>
    </row>
    <row r="262" spans="1:7" ht="16.5" thickBot="1" x14ac:dyDescent="0.3">
      <c r="A262" s="1">
        <v>166</v>
      </c>
      <c r="B262" s="36" t="s">
        <v>134</v>
      </c>
      <c r="C262" s="38">
        <v>0</v>
      </c>
      <c r="D262" s="38">
        <v>3</v>
      </c>
      <c r="E262" s="69">
        <f>IF(G262="NA",0,6)</f>
        <v>0</v>
      </c>
      <c r="F262" s="51" t="s">
        <v>37</v>
      </c>
      <c r="G262" s="35" t="s">
        <v>37</v>
      </c>
    </row>
    <row r="263" spans="1:7" ht="16.5" thickBot="1" x14ac:dyDescent="0.3">
      <c r="A263" s="1">
        <v>167</v>
      </c>
      <c r="B263" s="32" t="s">
        <v>135</v>
      </c>
      <c r="C263" s="33">
        <v>0</v>
      </c>
      <c r="D263" s="33">
        <v>3</v>
      </c>
      <c r="E263" s="33">
        <v>6</v>
      </c>
      <c r="F263" s="34"/>
      <c r="G263" s="35">
        <v>6</v>
      </c>
    </row>
    <row r="264" spans="1:7" ht="31.5" x14ac:dyDescent="0.25">
      <c r="A264" s="1">
        <v>168</v>
      </c>
      <c r="B264" s="32" t="s">
        <v>136</v>
      </c>
      <c r="C264" s="33">
        <v>0</v>
      </c>
      <c r="D264" s="33">
        <v>3</v>
      </c>
      <c r="E264" s="33">
        <v>6</v>
      </c>
      <c r="F264" s="34"/>
      <c r="G264" s="35">
        <v>6</v>
      </c>
    </row>
    <row r="265" spans="1:7" x14ac:dyDescent="0.25">
      <c r="A265" s="1">
        <v>169</v>
      </c>
      <c r="B265" s="32" t="s">
        <v>137</v>
      </c>
      <c r="C265" s="33">
        <v>0</v>
      </c>
      <c r="D265" s="33">
        <v>3</v>
      </c>
      <c r="E265" s="33">
        <v>6</v>
      </c>
      <c r="F265" s="34"/>
      <c r="G265" s="35">
        <v>6</v>
      </c>
    </row>
    <row r="266" spans="1:7" x14ac:dyDescent="0.25">
      <c r="A266" s="1">
        <v>170</v>
      </c>
      <c r="B266" s="32" t="s">
        <v>138</v>
      </c>
      <c r="C266" s="33">
        <v>0</v>
      </c>
      <c r="D266" s="33">
        <v>3</v>
      </c>
      <c r="E266" s="33">
        <v>6</v>
      </c>
      <c r="F266" s="34"/>
      <c r="G266" s="35">
        <v>6</v>
      </c>
    </row>
    <row r="267" spans="1:7" ht="31.5" x14ac:dyDescent="0.25">
      <c r="A267" s="1">
        <v>171</v>
      </c>
      <c r="B267" s="32" t="s">
        <v>139</v>
      </c>
      <c r="C267" s="33">
        <v>0</v>
      </c>
      <c r="D267" s="33">
        <v>3</v>
      </c>
      <c r="E267" s="33">
        <v>6</v>
      </c>
      <c r="F267" s="34"/>
      <c r="G267" s="35">
        <v>6</v>
      </c>
    </row>
    <row r="268" spans="1:7" x14ac:dyDescent="0.25">
      <c r="A268" s="1">
        <v>172</v>
      </c>
      <c r="B268" s="32" t="s">
        <v>140</v>
      </c>
      <c r="C268" s="33">
        <v>0</v>
      </c>
      <c r="D268" s="33">
        <v>3</v>
      </c>
      <c r="E268" s="33">
        <v>6</v>
      </c>
      <c r="F268" s="34"/>
      <c r="G268" s="35">
        <v>6</v>
      </c>
    </row>
    <row r="269" spans="1:7" x14ac:dyDescent="0.25">
      <c r="A269" s="1">
        <v>173</v>
      </c>
      <c r="B269" s="32" t="s">
        <v>141</v>
      </c>
      <c r="C269" s="33">
        <v>0</v>
      </c>
      <c r="D269" s="33">
        <v>3</v>
      </c>
      <c r="E269" s="33">
        <v>6</v>
      </c>
      <c r="F269" s="34"/>
      <c r="G269" s="35">
        <v>6</v>
      </c>
    </row>
    <row r="270" spans="1:7" x14ac:dyDescent="0.25">
      <c r="B270" s="85" t="s">
        <v>142</v>
      </c>
      <c r="C270" s="86"/>
      <c r="D270" s="86"/>
      <c r="E270" s="86"/>
      <c r="F270" s="86"/>
      <c r="G270" s="88"/>
    </row>
    <row r="271" spans="1:7" ht="31.5" x14ac:dyDescent="0.25">
      <c r="A271" s="1">
        <v>174</v>
      </c>
      <c r="B271" s="36" t="s">
        <v>143</v>
      </c>
      <c r="C271" s="38">
        <v>0</v>
      </c>
      <c r="D271" s="38">
        <v>3</v>
      </c>
      <c r="E271" s="38">
        <v>6</v>
      </c>
      <c r="F271" s="51"/>
      <c r="G271" s="35">
        <v>6</v>
      </c>
    </row>
    <row r="272" spans="1:7" ht="31.5" x14ac:dyDescent="0.25">
      <c r="A272" s="1">
        <v>175</v>
      </c>
      <c r="B272" s="36" t="s">
        <v>144</v>
      </c>
      <c r="C272" s="38">
        <v>0</v>
      </c>
      <c r="D272" s="38">
        <v>3</v>
      </c>
      <c r="E272" s="38">
        <v>6</v>
      </c>
      <c r="F272" s="51"/>
      <c r="G272" s="35">
        <v>6</v>
      </c>
    </row>
    <row r="273" spans="1:7" x14ac:dyDescent="0.25">
      <c r="A273" s="1">
        <v>176</v>
      </c>
      <c r="B273" s="36" t="s">
        <v>145</v>
      </c>
      <c r="C273" s="38">
        <v>0</v>
      </c>
      <c r="D273" s="38">
        <v>3</v>
      </c>
      <c r="E273" s="38">
        <v>6</v>
      </c>
      <c r="F273" s="51"/>
      <c r="G273" s="35">
        <v>6</v>
      </c>
    </row>
    <row r="274" spans="1:7" ht="31.5" x14ac:dyDescent="0.25">
      <c r="A274" s="1">
        <v>177</v>
      </c>
      <c r="B274" s="81" t="s">
        <v>146</v>
      </c>
      <c r="C274" s="38">
        <v>0</v>
      </c>
      <c r="D274" s="38">
        <v>3</v>
      </c>
      <c r="E274" s="38">
        <v>6</v>
      </c>
      <c r="F274" s="51"/>
      <c r="G274" s="35">
        <v>6</v>
      </c>
    </row>
    <row r="275" spans="1:7" x14ac:dyDescent="0.25">
      <c r="B275" s="73" t="s">
        <v>99</v>
      </c>
      <c r="C275" s="82"/>
      <c r="D275" s="82"/>
      <c r="E275" s="82"/>
      <c r="F275" s="89"/>
      <c r="G275" s="35"/>
    </row>
    <row r="276" spans="1:7" x14ac:dyDescent="0.25">
      <c r="B276" s="85" t="s">
        <v>147</v>
      </c>
      <c r="C276" s="86"/>
      <c r="D276" s="86"/>
      <c r="E276" s="86"/>
      <c r="F276" s="86"/>
      <c r="G276" s="88"/>
    </row>
    <row r="277" spans="1:7" x14ac:dyDescent="0.25">
      <c r="A277" s="1">
        <v>178</v>
      </c>
      <c r="B277" s="36" t="s">
        <v>148</v>
      </c>
      <c r="C277" s="38">
        <v>0</v>
      </c>
      <c r="D277" s="38">
        <v>3</v>
      </c>
      <c r="E277" s="38">
        <v>6</v>
      </c>
      <c r="F277" s="51"/>
      <c r="G277" s="35">
        <v>6</v>
      </c>
    </row>
    <row r="278" spans="1:7" ht="31.5" x14ac:dyDescent="0.25">
      <c r="A278" s="1">
        <v>179</v>
      </c>
      <c r="B278" s="36" t="s">
        <v>149</v>
      </c>
      <c r="C278" s="38">
        <v>0</v>
      </c>
      <c r="D278" s="38">
        <v>3</v>
      </c>
      <c r="E278" s="38">
        <v>6</v>
      </c>
      <c r="F278" s="51"/>
      <c r="G278" s="35">
        <v>6</v>
      </c>
    </row>
    <row r="279" spans="1:7" ht="31.5" x14ac:dyDescent="0.25">
      <c r="A279" s="1">
        <v>180</v>
      </c>
      <c r="B279" s="90" t="s">
        <v>150</v>
      </c>
      <c r="C279" s="33">
        <v>0</v>
      </c>
      <c r="D279" s="33">
        <v>9</v>
      </c>
      <c r="E279" s="33">
        <v>18</v>
      </c>
      <c r="F279" s="91"/>
      <c r="G279" s="33">
        <v>18</v>
      </c>
    </row>
    <row r="280" spans="1:7" x14ac:dyDescent="0.25">
      <c r="B280" s="56"/>
      <c r="C280" s="56"/>
      <c r="D280" s="56"/>
      <c r="E280" s="47">
        <f>SUM(E258:E279)</f>
        <v>120</v>
      </c>
      <c r="F280" s="56"/>
      <c r="G280" s="47">
        <f>SUM(G258:G279)</f>
        <v>114</v>
      </c>
    </row>
    <row r="281" spans="1:7" x14ac:dyDescent="0.25">
      <c r="B281" s="47" t="s">
        <v>127</v>
      </c>
      <c r="C281" s="47">
        <f>29.99%*E280</f>
        <v>35.988</v>
      </c>
      <c r="D281" s="47">
        <f>59.99%*E280</f>
        <v>71.988</v>
      </c>
      <c r="E281" s="159" t="str">
        <f>IF(G280&lt;C281,"ΥΨ./ΣΥΜ.","-")</f>
        <v>-</v>
      </c>
      <c r="F281" s="160" t="str">
        <f>IF(AND(G280&gt;C281,G280&lt;D281),"ΜΕΣ./ΣΥΜ.","-")</f>
        <v>-</v>
      </c>
      <c r="G281" s="65" t="str">
        <f>IF(G280&gt;D281,"ΧΑΜ./ΣΥΜ.","-")</f>
        <v>ΧΑΜ./ΣΥΜ.</v>
      </c>
    </row>
    <row r="282" spans="1:7" ht="88.5" customHeight="1" x14ac:dyDescent="0.25">
      <c r="B282" s="213" t="s">
        <v>62</v>
      </c>
      <c r="C282" s="213"/>
      <c r="D282" s="213"/>
      <c r="E282" s="213"/>
      <c r="F282" s="213"/>
      <c r="G282" s="35"/>
    </row>
    <row r="283" spans="1:7" x14ac:dyDescent="0.25">
      <c r="B283" s="92" t="s">
        <v>266</v>
      </c>
      <c r="C283" s="93"/>
      <c r="D283" s="93"/>
      <c r="E283" s="93"/>
      <c r="F283" s="93"/>
      <c r="G283" s="77"/>
    </row>
    <row r="284" spans="1:7" ht="32.25" thickBot="1" x14ac:dyDescent="0.3">
      <c r="A284" s="1">
        <v>181</v>
      </c>
      <c r="B284" s="32" t="s">
        <v>152</v>
      </c>
      <c r="C284" s="94" t="s">
        <v>153</v>
      </c>
      <c r="D284" s="95" t="s">
        <v>154</v>
      </c>
      <c r="E284" s="95"/>
      <c r="F284" s="49"/>
      <c r="G284" s="50"/>
    </row>
    <row r="285" spans="1:7" ht="16.5" thickBot="1" x14ac:dyDescent="0.3">
      <c r="A285" s="1">
        <v>182</v>
      </c>
      <c r="B285" s="32" t="s">
        <v>155</v>
      </c>
      <c r="C285" s="33">
        <v>0</v>
      </c>
      <c r="D285" s="33">
        <v>18</v>
      </c>
      <c r="E285" s="69">
        <f>IF(G285="NA",0,36)</f>
        <v>36</v>
      </c>
      <c r="F285" s="34" t="s">
        <v>37</v>
      </c>
      <c r="G285" s="35">
        <v>18</v>
      </c>
    </row>
    <row r="286" spans="1:7" ht="32.25" thickBot="1" x14ac:dyDescent="0.3">
      <c r="A286" s="1">
        <v>183</v>
      </c>
      <c r="B286" s="32" t="s">
        <v>156</v>
      </c>
      <c r="C286" s="33">
        <v>0</v>
      </c>
      <c r="D286" s="33">
        <v>3</v>
      </c>
      <c r="E286" s="69">
        <f>IF(G286="NA",0,6)</f>
        <v>0</v>
      </c>
      <c r="F286" s="34" t="s">
        <v>37</v>
      </c>
      <c r="G286" s="35" t="s">
        <v>37</v>
      </c>
    </row>
    <row r="287" spans="1:7" ht="48" thickBot="1" x14ac:dyDescent="0.3">
      <c r="A287" s="1">
        <v>184</v>
      </c>
      <c r="B287" s="32" t="s">
        <v>157</v>
      </c>
      <c r="C287" s="33">
        <v>0</v>
      </c>
      <c r="D287" s="33">
        <v>18</v>
      </c>
      <c r="E287" s="69">
        <f>IF(G287="NA",0,36)</f>
        <v>36</v>
      </c>
      <c r="F287" s="34" t="s">
        <v>37</v>
      </c>
      <c r="G287" s="35">
        <v>18</v>
      </c>
    </row>
    <row r="288" spans="1:7" ht="63.75" thickBot="1" x14ac:dyDescent="0.3">
      <c r="A288" s="1">
        <v>185</v>
      </c>
      <c r="B288" s="36" t="s">
        <v>267</v>
      </c>
      <c r="C288" s="94" t="s">
        <v>158</v>
      </c>
      <c r="D288" s="95" t="s">
        <v>159</v>
      </c>
      <c r="E288" s="95"/>
      <c r="F288" s="49"/>
      <c r="G288" s="50"/>
    </row>
    <row r="289" spans="1:7" ht="63" x14ac:dyDescent="0.25">
      <c r="A289" s="1">
        <v>186</v>
      </c>
      <c r="B289" s="36" t="s">
        <v>160</v>
      </c>
      <c r="C289" s="38">
        <v>0</v>
      </c>
      <c r="D289" s="38">
        <v>18</v>
      </c>
      <c r="E289" s="38">
        <v>36</v>
      </c>
      <c r="F289" s="51"/>
      <c r="G289" s="35">
        <v>18</v>
      </c>
    </row>
    <row r="290" spans="1:7" ht="32.25" thickBot="1" x14ac:dyDescent="0.3">
      <c r="A290" s="1">
        <v>187</v>
      </c>
      <c r="B290" s="32" t="s">
        <v>161</v>
      </c>
      <c r="C290" s="94" t="s">
        <v>162</v>
      </c>
      <c r="D290" s="95" t="s">
        <v>154</v>
      </c>
      <c r="E290" s="95"/>
      <c r="F290" s="49"/>
      <c r="G290" s="50"/>
    </row>
    <row r="291" spans="1:7" ht="16.5" thickBot="1" x14ac:dyDescent="0.3">
      <c r="A291" s="1">
        <v>188</v>
      </c>
      <c r="B291" s="32" t="s">
        <v>163</v>
      </c>
      <c r="C291" s="33">
        <v>0</v>
      </c>
      <c r="D291" s="33">
        <v>18</v>
      </c>
      <c r="E291" s="69">
        <f>IF(G291="NA",0,36)</f>
        <v>0</v>
      </c>
      <c r="F291" s="34" t="s">
        <v>37</v>
      </c>
      <c r="G291" s="35" t="s">
        <v>37</v>
      </c>
    </row>
    <row r="292" spans="1:7" ht="32.25" thickBot="1" x14ac:dyDescent="0.3">
      <c r="A292" s="1">
        <v>189</v>
      </c>
      <c r="B292" s="32" t="s">
        <v>164</v>
      </c>
      <c r="C292" s="33">
        <v>0</v>
      </c>
      <c r="D292" s="33">
        <v>3</v>
      </c>
      <c r="E292" s="33">
        <v>6</v>
      </c>
      <c r="F292" s="34"/>
      <c r="G292" s="35">
        <v>6</v>
      </c>
    </row>
    <row r="293" spans="1:7" ht="31.5" x14ac:dyDescent="0.25">
      <c r="A293" s="1">
        <v>190</v>
      </c>
      <c r="B293" s="32" t="s">
        <v>165</v>
      </c>
      <c r="C293" s="33">
        <v>0</v>
      </c>
      <c r="D293" s="33">
        <v>3</v>
      </c>
      <c r="E293" s="33">
        <v>6</v>
      </c>
      <c r="F293" s="34"/>
      <c r="G293" s="35">
        <v>6</v>
      </c>
    </row>
    <row r="294" spans="1:7" x14ac:dyDescent="0.25">
      <c r="A294" s="1">
        <v>191</v>
      </c>
      <c r="B294" s="36" t="s">
        <v>166</v>
      </c>
      <c r="C294" s="38">
        <v>0</v>
      </c>
      <c r="D294" s="38">
        <v>3</v>
      </c>
      <c r="E294" s="38">
        <v>6</v>
      </c>
      <c r="F294" s="51"/>
      <c r="G294" s="35">
        <v>6</v>
      </c>
    </row>
    <row r="295" spans="1:7" x14ac:dyDescent="0.25">
      <c r="B295" s="56"/>
      <c r="C295" s="56"/>
      <c r="D295" s="56"/>
      <c r="E295" s="47">
        <f>SUM(E285:E294)</f>
        <v>126</v>
      </c>
      <c r="F295" s="56"/>
      <c r="G295" s="47">
        <f>SUM(G285:G294)</f>
        <v>72</v>
      </c>
    </row>
    <row r="296" spans="1:7" ht="31.5" x14ac:dyDescent="0.25">
      <c r="B296" s="47" t="s">
        <v>151</v>
      </c>
      <c r="C296" s="47">
        <f>29.99%*E295</f>
        <v>37.787399999999998</v>
      </c>
      <c r="D296" s="47">
        <f>59.99%*E295</f>
        <v>75.587400000000002</v>
      </c>
      <c r="E296" s="159" t="str">
        <f>IF(G295&lt;C296,"ΥΨ./ΣΥΜ.","-")</f>
        <v>-</v>
      </c>
      <c r="F296" s="160" t="str">
        <f>IF(AND(G295&gt;C296,G295&lt;D296),"ΜΕΣ./ΣΥΜ.","-")</f>
        <v>ΜΕΣ./ΣΥΜ.</v>
      </c>
      <c r="G296" s="65" t="str">
        <f>IF(G295&gt;D296,"ΧΑΜ./ΣΥΜ.","-")</f>
        <v>-</v>
      </c>
    </row>
    <row r="297" spans="1:7" ht="78.75" customHeight="1" x14ac:dyDescent="0.25">
      <c r="B297" s="212" t="s">
        <v>62</v>
      </c>
      <c r="C297" s="212"/>
      <c r="D297" s="212"/>
      <c r="E297" s="212"/>
      <c r="F297" s="212"/>
      <c r="G297" s="50"/>
    </row>
    <row r="298" spans="1:7" x14ac:dyDescent="0.25">
      <c r="B298" s="20" t="s">
        <v>268</v>
      </c>
      <c r="C298" s="96"/>
      <c r="D298" s="21"/>
      <c r="E298" s="21"/>
      <c r="F298" s="22"/>
      <c r="G298" s="77"/>
    </row>
    <row r="299" spans="1:7" x14ac:dyDescent="0.25">
      <c r="B299" s="97" t="s">
        <v>168</v>
      </c>
      <c r="C299" s="98"/>
      <c r="D299" s="98"/>
      <c r="E299" s="98"/>
      <c r="F299" s="99"/>
      <c r="G299" s="100"/>
    </row>
    <row r="300" spans="1:7" x14ac:dyDescent="0.25">
      <c r="A300" s="1">
        <v>192</v>
      </c>
      <c r="B300" s="32" t="s">
        <v>269</v>
      </c>
      <c r="C300" s="33">
        <v>0</v>
      </c>
      <c r="D300" s="33">
        <v>36</v>
      </c>
      <c r="E300" s="33">
        <v>72</v>
      </c>
      <c r="F300" s="34"/>
      <c r="G300" s="35">
        <v>0</v>
      </c>
    </row>
    <row r="301" spans="1:7" x14ac:dyDescent="0.25">
      <c r="A301" s="1">
        <v>193</v>
      </c>
      <c r="B301" s="32" t="s">
        <v>169</v>
      </c>
      <c r="C301" s="33">
        <v>0</v>
      </c>
      <c r="D301" s="33">
        <v>3</v>
      </c>
      <c r="E301" s="33">
        <v>6</v>
      </c>
      <c r="F301" s="34"/>
      <c r="G301" s="35">
        <v>3</v>
      </c>
    </row>
    <row r="302" spans="1:7" x14ac:dyDescent="0.25">
      <c r="B302" s="97" t="s">
        <v>170</v>
      </c>
      <c r="C302" s="98"/>
      <c r="D302" s="98"/>
      <c r="E302" s="98"/>
      <c r="F302" s="99"/>
      <c r="G302" s="100"/>
    </row>
    <row r="303" spans="1:7" x14ac:dyDescent="0.25">
      <c r="A303" s="1">
        <v>194</v>
      </c>
      <c r="B303" s="32" t="s">
        <v>171</v>
      </c>
      <c r="C303" s="33">
        <v>0</v>
      </c>
      <c r="D303" s="33">
        <v>9</v>
      </c>
      <c r="E303" s="33">
        <v>18</v>
      </c>
      <c r="F303" s="34"/>
      <c r="G303" s="35">
        <v>0</v>
      </c>
    </row>
    <row r="304" spans="1:7" x14ac:dyDescent="0.25">
      <c r="A304" s="1">
        <v>195</v>
      </c>
      <c r="B304" s="32" t="s">
        <v>172</v>
      </c>
      <c r="C304" s="33">
        <v>0</v>
      </c>
      <c r="D304" s="33">
        <v>9</v>
      </c>
      <c r="E304" s="33">
        <v>18</v>
      </c>
      <c r="F304" s="34"/>
      <c r="G304" s="35">
        <v>9</v>
      </c>
    </row>
    <row r="305" spans="1:7" ht="16.5" thickBot="1" x14ac:dyDescent="0.3">
      <c r="B305" s="97" t="s">
        <v>173</v>
      </c>
      <c r="C305" s="98"/>
      <c r="D305" s="98"/>
      <c r="E305" s="98"/>
      <c r="F305" s="98"/>
      <c r="G305" s="100"/>
    </row>
    <row r="306" spans="1:7" ht="32.25" thickBot="1" x14ac:dyDescent="0.3">
      <c r="A306" s="1">
        <v>196</v>
      </c>
      <c r="B306" s="32" t="s">
        <v>174</v>
      </c>
      <c r="C306" s="33">
        <v>0</v>
      </c>
      <c r="D306" s="33">
        <v>9</v>
      </c>
      <c r="E306" s="69">
        <f>IF(G306="NA",0,18)</f>
        <v>18</v>
      </c>
      <c r="F306" s="34" t="s">
        <v>37</v>
      </c>
      <c r="G306" s="55">
        <v>9</v>
      </c>
    </row>
    <row r="307" spans="1:7" ht="16.5" thickBot="1" x14ac:dyDescent="0.3">
      <c r="B307" s="56"/>
      <c r="C307" s="56"/>
      <c r="D307" s="56"/>
      <c r="E307" s="47">
        <f>SUM(E300:E306)</f>
        <v>132</v>
      </c>
      <c r="F307" s="56"/>
      <c r="G307" s="47">
        <f>SUM(G300:G306)</f>
        <v>21</v>
      </c>
    </row>
    <row r="308" spans="1:7" x14ac:dyDescent="0.25">
      <c r="B308" s="47" t="s">
        <v>167</v>
      </c>
      <c r="C308" s="47">
        <f>29.99%*E307</f>
        <v>39.586799999999997</v>
      </c>
      <c r="D308" s="47">
        <f>59.99%*E307</f>
        <v>79.186800000000005</v>
      </c>
      <c r="E308" s="159" t="str">
        <f>IF(G307&lt;C308,"ΥΨ./ΣΥΜ.","-")</f>
        <v>ΥΨ./ΣΥΜ.</v>
      </c>
      <c r="F308" s="160" t="str">
        <f>IF(AND(G307&gt;C308,G307&lt;D308),"ΜΕΣ./ΣΥΜ.","-")</f>
        <v>-</v>
      </c>
      <c r="G308" s="65" t="str">
        <f>IF(G307&gt;D308,"ΧΑΜ./ΣΥΜ.","-")</f>
        <v>-</v>
      </c>
    </row>
    <row r="309" spans="1:7" x14ac:dyDescent="0.25">
      <c r="B309" s="174" t="s">
        <v>175</v>
      </c>
      <c r="C309" s="205" t="str">
        <f>IF(G102=72,"ΑΜΕΣΗ ΔΙΑΚΟΠΗ ΣΦΑΓΗΣ",IF(G109=72,"ΑΜΕΣΗ ΔΙΑΚΟΠΗ ΣΦΑΓΗΣ",IF(G112=72,"ΑΜΕΣΗ ΔΙΑΚΟΠΗ ΣΦΑΓΗΣ",IF(G138=72,"ΑΜΕΣΗ ΔΙΑΚΟΠΗ ΣΦΑΓΗΣ",IF(G181=72,"ΑΜΕΣΗ ΔΙΑΚΟΠΗ ΣΦΑΓΗΣ",IF(G300=72,"ΑΜΕΣΗ ΔΙΑΚΟΠΗ ΣΦΑΓΗΣ",IF(G164=72,"ΑΜΕΣΗ ΔΙΑΚΟΠΗ ΣΦΑΓΗΣ",IF(G300=72,"ΑΜΕΣΗ ΔΙΑΚΟΠΗ ΣΦΑΓΗΣ","-"))))))))</f>
        <v>ΑΜΕΣΗ ΔΙΑΚΟΠΗ ΣΦΑΓΗΣ</v>
      </c>
      <c r="D309" s="205"/>
      <c r="E309" s="205"/>
      <c r="F309" s="205"/>
      <c r="G309" s="205"/>
    </row>
    <row r="310" spans="1:7" ht="64.5" customHeight="1" x14ac:dyDescent="0.25">
      <c r="A310" s="61"/>
      <c r="B310" s="206" t="s">
        <v>62</v>
      </c>
      <c r="C310" s="206"/>
      <c r="D310" s="206"/>
      <c r="E310" s="206"/>
      <c r="F310" s="206"/>
      <c r="G310" s="50"/>
    </row>
    <row r="311" spans="1:7" ht="15.75" customHeight="1" x14ac:dyDescent="0.25">
      <c r="A311" s="61"/>
      <c r="B311" s="207" t="s">
        <v>176</v>
      </c>
      <c r="C311" s="207"/>
      <c r="D311" s="207"/>
      <c r="E311" s="207"/>
      <c r="F311" s="102"/>
      <c r="G311" s="103"/>
    </row>
    <row r="312" spans="1:7" ht="31.5" x14ac:dyDescent="0.25">
      <c r="A312" s="61"/>
      <c r="B312" s="101" t="s">
        <v>177</v>
      </c>
      <c r="C312" s="175" t="str">
        <f>$E$76</f>
        <v>-</v>
      </c>
      <c r="D312" s="176" t="str">
        <f>$F$76</f>
        <v>-</v>
      </c>
      <c r="E312" s="177" t="str">
        <f>$G$76</f>
        <v>ΧΑΜ./ΣΥΜ.</v>
      </c>
      <c r="F312" s="102"/>
      <c r="G312" s="103"/>
    </row>
    <row r="313" spans="1:7" ht="31.5" x14ac:dyDescent="0.25">
      <c r="A313" s="61"/>
      <c r="B313" s="101" t="s">
        <v>178</v>
      </c>
      <c r="C313" s="175" t="str">
        <f>$E$125</f>
        <v>-</v>
      </c>
      <c r="D313" s="176" t="str">
        <f>$F$125</f>
        <v>ΜΕΣ./ΣΥΜ.</v>
      </c>
      <c r="E313" s="177" t="str">
        <f>$G$125</f>
        <v>-</v>
      </c>
      <c r="F313" s="102"/>
      <c r="G313" s="103"/>
    </row>
    <row r="314" spans="1:7" ht="31.5" x14ac:dyDescent="0.25">
      <c r="A314" s="61"/>
      <c r="B314" s="101" t="s">
        <v>179</v>
      </c>
      <c r="C314" s="175" t="str">
        <f>$E$165</f>
        <v>-</v>
      </c>
      <c r="D314" s="176" t="str">
        <f>$F$165</f>
        <v>-</v>
      </c>
      <c r="E314" s="177" t="str">
        <f>$G$165</f>
        <v>ΧΑΜ./ΣΥΜ.</v>
      </c>
      <c r="F314" s="102"/>
      <c r="G314" s="103"/>
    </row>
    <row r="315" spans="1:7" ht="31.5" x14ac:dyDescent="0.25">
      <c r="A315" s="61"/>
      <c r="B315" s="101" t="s">
        <v>180</v>
      </c>
      <c r="C315" s="175" t="str">
        <f>$E$206</f>
        <v>-</v>
      </c>
      <c r="D315" s="176" t="str">
        <f>$F$206</f>
        <v>-</v>
      </c>
      <c r="E315" s="177" t="str">
        <f>$G$206</f>
        <v>ΧΑΜ./ΣΥΜ.</v>
      </c>
      <c r="F315" s="102"/>
      <c r="G315" s="103"/>
    </row>
    <row r="316" spans="1:7" ht="31.5" x14ac:dyDescent="0.25">
      <c r="A316" s="61"/>
      <c r="B316" s="101" t="s">
        <v>181</v>
      </c>
      <c r="C316" s="175" t="str">
        <f>$E$232</f>
        <v>-</v>
      </c>
      <c r="D316" s="176" t="str">
        <f>$F$232</f>
        <v>-</v>
      </c>
      <c r="E316" s="177" t="str">
        <f>$G$232</f>
        <v>ΧΑΜ./ΣΥΜ.</v>
      </c>
      <c r="F316" s="102"/>
      <c r="G316" s="103"/>
    </row>
    <row r="317" spans="1:7" ht="31.5" x14ac:dyDescent="0.25">
      <c r="A317" s="61"/>
      <c r="B317" s="101" t="s">
        <v>182</v>
      </c>
      <c r="C317" s="175" t="str">
        <f>$E$253</f>
        <v>-</v>
      </c>
      <c r="D317" s="176" t="str">
        <f>$F$253</f>
        <v>-</v>
      </c>
      <c r="E317" s="177" t="str">
        <f>$G$253</f>
        <v>ΧΑΜ./ΣΥΜ.</v>
      </c>
      <c r="F317" s="102"/>
      <c r="G317" s="103"/>
    </row>
    <row r="318" spans="1:7" ht="32.25" thickBot="1" x14ac:dyDescent="0.3">
      <c r="A318" s="61"/>
      <c r="B318" s="101" t="s">
        <v>183</v>
      </c>
      <c r="C318" s="175" t="str">
        <f>$E$281</f>
        <v>-</v>
      </c>
      <c r="D318" s="176" t="str">
        <f>$F$281</f>
        <v>-</v>
      </c>
      <c r="E318" s="177" t="str">
        <f>$G$281</f>
        <v>ΧΑΜ./ΣΥΜ.</v>
      </c>
      <c r="F318" s="102"/>
      <c r="G318" s="103"/>
    </row>
    <row r="319" spans="1:7" ht="32.25" thickBot="1" x14ac:dyDescent="0.3">
      <c r="A319" s="61"/>
      <c r="B319" s="101" t="s">
        <v>184</v>
      </c>
      <c r="C319" s="175" t="str">
        <f>$E$296</f>
        <v>-</v>
      </c>
      <c r="D319" s="176" t="str">
        <f>$F$296</f>
        <v>ΜΕΣ./ΣΥΜ.</v>
      </c>
      <c r="E319" s="177" t="str">
        <f>$G$296</f>
        <v>-</v>
      </c>
      <c r="F319" s="102"/>
      <c r="G319" s="103"/>
    </row>
    <row r="320" spans="1:7" ht="16.5" thickBot="1" x14ac:dyDescent="0.3">
      <c r="A320" s="61"/>
      <c r="B320" s="101" t="s">
        <v>185</v>
      </c>
      <c r="C320" s="175" t="str">
        <f>$E$308</f>
        <v>ΥΨ./ΣΥΜ.</v>
      </c>
      <c r="D320" s="176" t="str">
        <f>$F$308</f>
        <v>-</v>
      </c>
      <c r="E320" s="177" t="str">
        <f>$G$308</f>
        <v>-</v>
      </c>
      <c r="F320" s="102"/>
      <c r="G320" s="103"/>
    </row>
    <row r="321" spans="2:7" ht="221.25" customHeight="1" x14ac:dyDescent="0.25">
      <c r="B321" s="208" t="s">
        <v>280</v>
      </c>
      <c r="C321" s="208"/>
      <c r="D321" s="208"/>
      <c r="E321" s="208"/>
      <c r="F321" s="208"/>
      <c r="G321" s="208"/>
    </row>
    <row r="322" spans="2:7" x14ac:dyDescent="0.25">
      <c r="B322" s="5"/>
    </row>
    <row r="323" spans="2:7" x14ac:dyDescent="0.25">
      <c r="B323" s="178" t="s">
        <v>186</v>
      </c>
      <c r="C323" s="179"/>
      <c r="D323" s="179"/>
      <c r="E323" s="179"/>
      <c r="F323" s="179"/>
      <c r="G323" s="180"/>
    </row>
    <row r="324" spans="2:7" ht="124.5" customHeight="1" x14ac:dyDescent="0.25">
      <c r="B324" s="209" t="s">
        <v>187</v>
      </c>
      <c r="C324" s="209"/>
      <c r="D324" s="209"/>
      <c r="E324" s="209"/>
      <c r="F324" s="209"/>
      <c r="G324" s="209"/>
    </row>
    <row r="325" spans="2:7" x14ac:dyDescent="0.25">
      <c r="B325" s="104"/>
    </row>
    <row r="326" spans="2:7" x14ac:dyDescent="0.25">
      <c r="B326" s="5" t="s">
        <v>188</v>
      </c>
    </row>
    <row r="327" spans="2:7" x14ac:dyDescent="0.25">
      <c r="B327" s="6"/>
    </row>
    <row r="328" spans="2:7" x14ac:dyDescent="0.25">
      <c r="B328" s="5" t="s">
        <v>189</v>
      </c>
    </row>
    <row r="329" spans="2:7" x14ac:dyDescent="0.25">
      <c r="B329" s="6"/>
    </row>
    <row r="330" spans="2:7" x14ac:dyDescent="0.25">
      <c r="B330" s="6"/>
    </row>
    <row r="331" spans="2:7" x14ac:dyDescent="0.25">
      <c r="B331" s="6"/>
    </row>
    <row r="332" spans="2:7" x14ac:dyDescent="0.25">
      <c r="B332" s="6"/>
    </row>
    <row r="333" spans="2:7" x14ac:dyDescent="0.25">
      <c r="B333" s="6"/>
    </row>
    <row r="334" spans="2:7" x14ac:dyDescent="0.25">
      <c r="B334" s="5" t="s">
        <v>190</v>
      </c>
    </row>
    <row r="335" spans="2:7" x14ac:dyDescent="0.25">
      <c r="B335" s="5"/>
    </row>
    <row r="336" spans="2:7" x14ac:dyDescent="0.25">
      <c r="B336" s="5"/>
    </row>
    <row r="337" spans="1:6" x14ac:dyDescent="0.25">
      <c r="B337" s="5"/>
    </row>
    <row r="339" spans="1:6" x14ac:dyDescent="0.25">
      <c r="B339" s="6" t="s">
        <v>45</v>
      </c>
    </row>
    <row r="340" spans="1:6" ht="17.25" customHeight="1" x14ac:dyDescent="0.25">
      <c r="A340" s="204" t="s">
        <v>191</v>
      </c>
      <c r="B340" s="204"/>
      <c r="C340" s="204"/>
      <c r="D340" s="204"/>
      <c r="E340" s="204"/>
      <c r="F340" s="204"/>
    </row>
    <row r="341" spans="1:6" ht="78.75" x14ac:dyDescent="0.25">
      <c r="A341" s="105" t="s">
        <v>192</v>
      </c>
      <c r="B341" s="106" t="s">
        <v>193</v>
      </c>
      <c r="C341" s="107" t="s">
        <v>194</v>
      </c>
      <c r="D341" s="107" t="s">
        <v>195</v>
      </c>
      <c r="E341" s="108" t="s">
        <v>196</v>
      </c>
      <c r="F341" s="123" t="s">
        <v>197</v>
      </c>
    </row>
    <row r="342" spans="1:6" ht="31.5" x14ac:dyDescent="0.25">
      <c r="A342" s="109">
        <v>1</v>
      </c>
      <c r="B342" s="110"/>
      <c r="C342" s="111"/>
      <c r="D342" s="111"/>
      <c r="E342" s="112" t="s">
        <v>198</v>
      </c>
      <c r="F342" s="113" t="s">
        <v>199</v>
      </c>
    </row>
    <row r="343" spans="1:6" x14ac:dyDescent="0.25">
      <c r="A343" s="114"/>
      <c r="B343" s="115"/>
      <c r="C343" s="116"/>
      <c r="D343" s="116"/>
      <c r="E343" s="117"/>
      <c r="F343" s="118"/>
    </row>
    <row r="344" spans="1:6" x14ac:dyDescent="0.25">
      <c r="A344" s="114"/>
      <c r="B344" s="115"/>
      <c r="C344" s="116"/>
      <c r="D344" s="116"/>
      <c r="E344" s="119"/>
      <c r="F344" s="120"/>
    </row>
    <row r="345" spans="1:6" x14ac:dyDescent="0.25">
      <c r="A345" s="105"/>
      <c r="B345" s="121"/>
      <c r="C345" s="122"/>
      <c r="D345" s="122"/>
      <c r="E345" s="108" t="s">
        <v>200</v>
      </c>
      <c r="F345" s="123" t="s">
        <v>200</v>
      </c>
    </row>
    <row r="346" spans="1:6" ht="31.5" x14ac:dyDescent="0.25">
      <c r="A346" s="109">
        <v>2</v>
      </c>
      <c r="B346" s="110"/>
      <c r="C346" s="111"/>
      <c r="D346" s="111"/>
      <c r="E346" s="112" t="s">
        <v>198</v>
      </c>
      <c r="F346" s="113" t="s">
        <v>199</v>
      </c>
    </row>
    <row r="347" spans="1:6" x14ac:dyDescent="0.25">
      <c r="A347" s="114"/>
      <c r="B347" s="115"/>
      <c r="C347" s="116"/>
      <c r="D347" s="116"/>
      <c r="E347" s="117"/>
      <c r="F347" s="118"/>
    </row>
    <row r="348" spans="1:6" x14ac:dyDescent="0.25">
      <c r="A348" s="114"/>
      <c r="B348" s="115"/>
      <c r="C348" s="116"/>
      <c r="D348" s="116"/>
      <c r="E348" s="119"/>
      <c r="F348" s="120"/>
    </row>
    <row r="349" spans="1:6" x14ac:dyDescent="0.25">
      <c r="A349" s="105"/>
      <c r="B349" s="121"/>
      <c r="C349" s="122"/>
      <c r="D349" s="122"/>
      <c r="E349" s="108" t="s">
        <v>200</v>
      </c>
      <c r="F349" s="123" t="s">
        <v>200</v>
      </c>
    </row>
    <row r="350" spans="1:6" ht="31.5" x14ac:dyDescent="0.25">
      <c r="A350" s="109">
        <v>3</v>
      </c>
      <c r="B350" s="110"/>
      <c r="C350" s="111"/>
      <c r="D350" s="111"/>
      <c r="E350" s="112" t="s">
        <v>198</v>
      </c>
      <c r="F350" s="113" t="s">
        <v>199</v>
      </c>
    </row>
    <row r="351" spans="1:6" x14ac:dyDescent="0.25">
      <c r="A351" s="114"/>
      <c r="B351" s="115"/>
      <c r="C351" s="116"/>
      <c r="D351" s="116"/>
      <c r="E351" s="117"/>
      <c r="F351" s="118"/>
    </row>
    <row r="352" spans="1:6" x14ac:dyDescent="0.25">
      <c r="A352" s="114"/>
      <c r="B352" s="115"/>
      <c r="C352" s="116"/>
      <c r="D352" s="116"/>
      <c r="E352" s="119"/>
      <c r="F352" s="120"/>
    </row>
    <row r="353" spans="1:6" x14ac:dyDescent="0.25">
      <c r="A353" s="105"/>
      <c r="B353" s="121"/>
      <c r="C353" s="122"/>
      <c r="D353" s="122"/>
      <c r="E353" s="108" t="s">
        <v>200</v>
      </c>
      <c r="F353" s="123" t="s">
        <v>200</v>
      </c>
    </row>
    <row r="354" spans="1:6" ht="31.5" x14ac:dyDescent="0.25">
      <c r="A354" s="109">
        <v>4</v>
      </c>
      <c r="B354" s="110"/>
      <c r="C354" s="111"/>
      <c r="D354" s="111"/>
      <c r="E354" s="112" t="s">
        <v>198</v>
      </c>
      <c r="F354" s="113" t="s">
        <v>199</v>
      </c>
    </row>
    <row r="355" spans="1:6" x14ac:dyDescent="0.25">
      <c r="A355" s="114"/>
      <c r="B355" s="115"/>
      <c r="C355" s="116"/>
      <c r="D355" s="116"/>
      <c r="E355" s="117"/>
      <c r="F355" s="118"/>
    </row>
    <row r="356" spans="1:6" x14ac:dyDescent="0.25">
      <c r="A356" s="114"/>
      <c r="B356" s="115"/>
      <c r="C356" s="116"/>
      <c r="D356" s="116"/>
      <c r="E356" s="119"/>
      <c r="F356" s="120"/>
    </row>
    <row r="357" spans="1:6" x14ac:dyDescent="0.25">
      <c r="A357" s="105"/>
      <c r="B357" s="121"/>
      <c r="C357" s="122"/>
      <c r="D357" s="122"/>
      <c r="E357" s="108" t="s">
        <v>200</v>
      </c>
      <c r="F357" s="123" t="s">
        <v>200</v>
      </c>
    </row>
    <row r="358" spans="1:6" ht="31.5" x14ac:dyDescent="0.25">
      <c r="A358" s="109">
        <v>5</v>
      </c>
      <c r="B358" s="110"/>
      <c r="C358" s="111"/>
      <c r="D358" s="111"/>
      <c r="E358" s="112" t="s">
        <v>198</v>
      </c>
      <c r="F358" s="113" t="s">
        <v>199</v>
      </c>
    </row>
    <row r="359" spans="1:6" x14ac:dyDescent="0.25">
      <c r="A359" s="114"/>
      <c r="B359" s="115"/>
      <c r="C359" s="116"/>
      <c r="D359" s="116"/>
      <c r="E359" s="117"/>
      <c r="F359" s="118"/>
    </row>
    <row r="360" spans="1:6" x14ac:dyDescent="0.25">
      <c r="A360" s="114"/>
      <c r="B360" s="115"/>
      <c r="C360" s="116"/>
      <c r="D360" s="116"/>
      <c r="E360" s="119"/>
      <c r="F360" s="120"/>
    </row>
    <row r="361" spans="1:6" x14ac:dyDescent="0.25">
      <c r="A361" s="105"/>
      <c r="B361" s="121"/>
      <c r="C361" s="122"/>
      <c r="D361" s="122"/>
      <c r="E361" s="108" t="s">
        <v>200</v>
      </c>
      <c r="F361" s="123" t="s">
        <v>200</v>
      </c>
    </row>
    <row r="362" spans="1:6" ht="31.5" x14ac:dyDescent="0.25">
      <c r="A362" s="109">
        <v>6</v>
      </c>
      <c r="B362" s="110"/>
      <c r="C362" s="111"/>
      <c r="D362" s="111"/>
      <c r="E362" s="112" t="s">
        <v>198</v>
      </c>
      <c r="F362" s="113" t="s">
        <v>199</v>
      </c>
    </row>
    <row r="363" spans="1:6" x14ac:dyDescent="0.25">
      <c r="A363" s="114"/>
      <c r="B363" s="115"/>
      <c r="C363" s="116"/>
      <c r="D363" s="116"/>
      <c r="E363" s="117"/>
      <c r="F363" s="118"/>
    </row>
    <row r="364" spans="1:6" x14ac:dyDescent="0.25">
      <c r="A364" s="114"/>
      <c r="B364" s="115"/>
      <c r="C364" s="116"/>
      <c r="D364" s="116"/>
      <c r="E364" s="119"/>
      <c r="F364" s="120"/>
    </row>
    <row r="365" spans="1:6" x14ac:dyDescent="0.25">
      <c r="A365" s="105"/>
      <c r="B365" s="121"/>
      <c r="C365" s="122"/>
      <c r="D365" s="122"/>
      <c r="E365" s="108" t="s">
        <v>200</v>
      </c>
      <c r="F365" s="123" t="s">
        <v>200</v>
      </c>
    </row>
    <row r="366" spans="1:6" ht="31.5" x14ac:dyDescent="0.25">
      <c r="A366" s="109">
        <v>7</v>
      </c>
      <c r="B366" s="110"/>
      <c r="C366" s="111"/>
      <c r="D366" s="111"/>
      <c r="E366" s="112" t="s">
        <v>198</v>
      </c>
      <c r="F366" s="113" t="s">
        <v>199</v>
      </c>
    </row>
    <row r="367" spans="1:6" x14ac:dyDescent="0.25">
      <c r="A367" s="114"/>
      <c r="B367" s="115"/>
      <c r="C367" s="116"/>
      <c r="D367" s="116"/>
      <c r="E367" s="117"/>
      <c r="F367" s="118"/>
    </row>
    <row r="368" spans="1:6" x14ac:dyDescent="0.25">
      <c r="A368" s="114"/>
      <c r="B368" s="115"/>
      <c r="C368" s="116"/>
      <c r="D368" s="116"/>
      <c r="E368" s="119"/>
      <c r="F368" s="120"/>
    </row>
    <row r="369" spans="1:6" x14ac:dyDescent="0.25">
      <c r="A369" s="124"/>
      <c r="B369" s="125"/>
      <c r="C369" s="126"/>
      <c r="D369" s="126"/>
      <c r="E369" s="127" t="s">
        <v>200</v>
      </c>
      <c r="F369" s="128" t="s">
        <v>200</v>
      </c>
    </row>
    <row r="370" spans="1:6" ht="31.5" x14ac:dyDescent="0.25">
      <c r="A370" s="129">
        <v>8</v>
      </c>
      <c r="B370" s="130"/>
      <c r="C370" s="131"/>
      <c r="D370" s="131"/>
      <c r="E370" s="132" t="s">
        <v>199</v>
      </c>
      <c r="F370" s="133" t="s">
        <v>199</v>
      </c>
    </row>
    <row r="371" spans="1:6" x14ac:dyDescent="0.25">
      <c r="A371" s="114"/>
      <c r="B371" s="115"/>
      <c r="C371" s="116"/>
      <c r="D371" s="116"/>
      <c r="E371" s="132" t="s">
        <v>45</v>
      </c>
      <c r="F371" s="118"/>
    </row>
    <row r="372" spans="1:6" x14ac:dyDescent="0.25">
      <c r="A372" s="114"/>
      <c r="B372" s="115"/>
      <c r="C372" s="116"/>
      <c r="D372" s="116"/>
      <c r="E372" s="134"/>
      <c r="F372" s="120"/>
    </row>
    <row r="373" spans="1:6" x14ac:dyDescent="0.25">
      <c r="A373" s="105"/>
      <c r="B373" s="121"/>
      <c r="C373" s="122"/>
      <c r="D373" s="122"/>
      <c r="E373" s="108" t="s">
        <v>200</v>
      </c>
      <c r="F373" s="123" t="s">
        <v>200</v>
      </c>
    </row>
    <row r="374" spans="1:6" ht="31.5" x14ac:dyDescent="0.25">
      <c r="A374" s="109">
        <v>9</v>
      </c>
      <c r="B374" s="110"/>
      <c r="C374" s="111"/>
      <c r="D374" s="111"/>
      <c r="E374" s="112" t="s">
        <v>198</v>
      </c>
      <c r="F374" s="113" t="s">
        <v>199</v>
      </c>
    </row>
    <row r="375" spans="1:6" x14ac:dyDescent="0.25">
      <c r="A375" s="114"/>
      <c r="B375" s="115"/>
      <c r="C375" s="116"/>
      <c r="D375" s="116"/>
      <c r="E375" s="119"/>
      <c r="F375" s="120"/>
    </row>
    <row r="376" spans="1:6" x14ac:dyDescent="0.25">
      <c r="A376" s="114"/>
      <c r="B376" s="115"/>
      <c r="C376" s="116"/>
      <c r="D376" s="116"/>
      <c r="E376" s="135" t="s">
        <v>200</v>
      </c>
      <c r="F376" s="133" t="s">
        <v>200</v>
      </c>
    </row>
    <row r="377" spans="1:6" x14ac:dyDescent="0.25">
      <c r="A377" s="124"/>
      <c r="B377" s="125"/>
      <c r="C377" s="126"/>
      <c r="D377" s="122"/>
      <c r="E377" s="136"/>
      <c r="F377" s="137"/>
    </row>
    <row r="378" spans="1:6" ht="31.5" x14ac:dyDescent="0.25">
      <c r="A378" s="129">
        <v>10</v>
      </c>
      <c r="B378" s="130"/>
      <c r="C378" s="131"/>
      <c r="D378" s="111"/>
      <c r="E378" s="112" t="s">
        <v>198</v>
      </c>
      <c r="F378" s="113" t="s">
        <v>199</v>
      </c>
    </row>
    <row r="379" spans="1:6" x14ac:dyDescent="0.25">
      <c r="A379" s="114"/>
      <c r="B379" s="115"/>
      <c r="C379" s="116"/>
      <c r="D379" s="116"/>
      <c r="E379" s="117"/>
      <c r="F379" s="118"/>
    </row>
    <row r="380" spans="1:6" x14ac:dyDescent="0.25">
      <c r="A380" s="114"/>
      <c r="B380" s="115"/>
      <c r="C380" s="116"/>
      <c r="D380" s="116"/>
      <c r="E380" s="119"/>
      <c r="F380" s="120"/>
    </row>
    <row r="381" spans="1:6" x14ac:dyDescent="0.25">
      <c r="A381" s="105"/>
      <c r="B381" s="121"/>
      <c r="C381" s="122"/>
      <c r="D381" s="122"/>
      <c r="E381" s="108" t="s">
        <v>200</v>
      </c>
      <c r="F381" s="123" t="s">
        <v>200</v>
      </c>
    </row>
    <row r="382" spans="1:6" x14ac:dyDescent="0.25">
      <c r="B382" s="5"/>
    </row>
    <row r="384" spans="1:6" x14ac:dyDescent="0.25">
      <c r="B384" s="5"/>
    </row>
    <row r="385" spans="2:2" x14ac:dyDescent="0.25">
      <c r="B385" s="6"/>
    </row>
    <row r="386" spans="2:2" x14ac:dyDescent="0.25">
      <c r="B386" s="138"/>
    </row>
    <row r="387" spans="2:2" x14ac:dyDescent="0.25">
      <c r="B387" s="138"/>
    </row>
    <row r="388" spans="2:2" x14ac:dyDescent="0.25">
      <c r="B388" s="138"/>
    </row>
    <row r="389" spans="2:2" x14ac:dyDescent="0.25">
      <c r="B389" s="138"/>
    </row>
  </sheetData>
  <mergeCells count="36">
    <mergeCell ref="B16:G16"/>
    <mergeCell ref="B19:B20"/>
    <mergeCell ref="C19:G20"/>
    <mergeCell ref="B21:B22"/>
    <mergeCell ref="C21:G22"/>
    <mergeCell ref="B23:B25"/>
    <mergeCell ref="C23:G25"/>
    <mergeCell ref="C26:G28"/>
    <mergeCell ref="B29:B30"/>
    <mergeCell ref="C29:G30"/>
    <mergeCell ref="C42:C46"/>
    <mergeCell ref="D42:D46"/>
    <mergeCell ref="E42:E46"/>
    <mergeCell ref="F42:F46"/>
    <mergeCell ref="G42:G46"/>
    <mergeCell ref="B74:G74"/>
    <mergeCell ref="B77:G77"/>
    <mergeCell ref="B79:G79"/>
    <mergeCell ref="B126:G126"/>
    <mergeCell ref="B128:D128"/>
    <mergeCell ref="B166:F166"/>
    <mergeCell ref="B168:E168"/>
    <mergeCell ref="B193:F193"/>
    <mergeCell ref="B207:F207"/>
    <mergeCell ref="B209:C209"/>
    <mergeCell ref="B233:F233"/>
    <mergeCell ref="B235:C235"/>
    <mergeCell ref="B254:F254"/>
    <mergeCell ref="B282:F282"/>
    <mergeCell ref="B297:F297"/>
    <mergeCell ref="A340:F340"/>
    <mergeCell ref="C309:G309"/>
    <mergeCell ref="B310:F310"/>
    <mergeCell ref="B311:E311"/>
    <mergeCell ref="B321:G321"/>
    <mergeCell ref="B324:G324"/>
  </mergeCells>
  <dataValidations count="167">
    <dataValidation type="list" operator="equal" allowBlank="1" showInputMessage="1" showErrorMessage="1" sqref="G80">
      <formula1>$C$80:$E$80</formula1>
      <formula2>0</formula2>
    </dataValidation>
    <dataValidation type="list" operator="equal" allowBlank="1" showInputMessage="1" showErrorMessage="1" sqref="G88">
      <formula1>$C$88:$E$88</formula1>
      <formula2>0</formula2>
    </dataValidation>
    <dataValidation type="list" operator="equal" allowBlank="1" showInputMessage="1" showErrorMessage="1" sqref="G91">
      <formula1>$C$91:$E$91</formula1>
      <formula2>0</formula2>
    </dataValidation>
    <dataValidation type="list" operator="equal" allowBlank="1" showInputMessage="1" showErrorMessage="1" sqref="G96">
      <formula1>$C$96:$E$96</formula1>
      <formula2>0</formula2>
    </dataValidation>
    <dataValidation type="list" operator="equal" allowBlank="1" showInputMessage="1" showErrorMessage="1" sqref="G51">
      <formula1>$C$51:$E$51</formula1>
      <formula2>0</formula2>
    </dataValidation>
    <dataValidation type="list" operator="equal" allowBlank="1" showInputMessage="1" showErrorMessage="1" sqref="G52">
      <formula1>$C$52:$E$52</formula1>
      <formula2>0</formula2>
    </dataValidation>
    <dataValidation type="list" operator="equal" allowBlank="1" showInputMessage="1" showErrorMessage="1" sqref="G53">
      <formula1>$C$53:$E$53</formula1>
      <formula2>0</formula2>
    </dataValidation>
    <dataValidation type="list" operator="equal" allowBlank="1" showInputMessage="1" showErrorMessage="1" sqref="G54">
      <formula1>$C$54:$E$54</formula1>
      <formula2>0</formula2>
    </dataValidation>
    <dataValidation type="list" operator="equal" allowBlank="1" showInputMessage="1" showErrorMessage="1" sqref="G55">
      <formula1>$C$55:$E$55</formula1>
      <formula2>0</formula2>
    </dataValidation>
    <dataValidation type="list" operator="equal" allowBlank="1" showInputMessage="1" showErrorMessage="1" sqref="G56">
      <formula1>$C$56:$E$56</formula1>
      <formula2>0</formula2>
    </dataValidation>
    <dataValidation type="list" operator="equal" allowBlank="1" showInputMessage="1" showErrorMessage="1" sqref="G57">
      <formula1>$C$57:$E$57</formula1>
      <formula2>0</formula2>
    </dataValidation>
    <dataValidation type="list" operator="equal" allowBlank="1" showInputMessage="1" showErrorMessage="1" sqref="G58">
      <formula1>$C$58:$E$58</formula1>
      <formula2>0</formula2>
    </dataValidation>
    <dataValidation type="list" operator="equal" allowBlank="1" showInputMessage="1" showErrorMessage="1" sqref="G59:G60 G73">
      <formula1>$C$59:$E$59</formula1>
      <formula2>0</formula2>
    </dataValidation>
    <dataValidation type="list" operator="equal" allowBlank="1" showInputMessage="1" showErrorMessage="1" sqref="G62">
      <formula1>$C$62:$E$62</formula1>
      <formula2>0</formula2>
    </dataValidation>
    <dataValidation type="list" operator="equal" allowBlank="1" showInputMessage="1" showErrorMessage="1" sqref="G65">
      <formula1>$C$65:$E$65</formula1>
      <formula2>0</formula2>
    </dataValidation>
    <dataValidation type="list" operator="equal" allowBlank="1" showInputMessage="1" showErrorMessage="1" sqref="G81">
      <formula1>$C$81:$E$81</formula1>
      <formula2>0</formula2>
    </dataValidation>
    <dataValidation type="list" operator="equal" allowBlank="1" showInputMessage="1" showErrorMessage="1" sqref="G83">
      <formula1>$C$83:$E$83</formula1>
      <formula2>0</formula2>
    </dataValidation>
    <dataValidation type="list" operator="equal" allowBlank="1" showInputMessage="1" showErrorMessage="1" sqref="G84">
      <formula1>$C$84:$E$84</formula1>
      <formula2>0</formula2>
    </dataValidation>
    <dataValidation type="list" operator="equal" allowBlank="1" showInputMessage="1" showErrorMessage="1" sqref="G85">
      <formula1>$C$85:$E$85</formula1>
      <formula2>0</formula2>
    </dataValidation>
    <dataValidation type="list" operator="equal" allowBlank="1" showInputMessage="1" showErrorMessage="1" sqref="G86">
      <formula1>$C$86:$E$86</formula1>
      <formula2>0</formula2>
    </dataValidation>
    <dataValidation type="list" operator="equal" allowBlank="1" showInputMessage="1" showErrorMessage="1" sqref="G89">
      <formula1>$C$89:$E$89</formula1>
      <formula2>0</formula2>
    </dataValidation>
    <dataValidation type="list" operator="equal" allowBlank="1" showInputMessage="1" showErrorMessage="1" sqref="G90">
      <formula1>$C$90:$E$90</formula1>
      <formula2>0</formula2>
    </dataValidation>
    <dataValidation type="list" operator="equal" allowBlank="1" showInputMessage="1" showErrorMessage="1" sqref="G95">
      <formula1>$C$95:$E$95</formula1>
      <formula2>0</formula2>
    </dataValidation>
    <dataValidation type="list" operator="equal" allowBlank="1" showInputMessage="1" showErrorMessage="1" sqref="G148:G150">
      <formula1>$C$142:$E$142</formula1>
      <formula2>0</formula2>
    </dataValidation>
    <dataValidation type="list" operator="equal" allowBlank="1" showInputMessage="1" showErrorMessage="1" sqref="G169">
      <formula1>$C$163:$E$163</formula1>
      <formula2>0</formula2>
    </dataValidation>
    <dataValidation type="list" operator="equal" allowBlank="1" showInputMessage="1" showErrorMessage="1" sqref="G220">
      <formula1>$C$214:$E$214</formula1>
      <formula2>0</formula2>
    </dataValidation>
    <dataValidation type="list" operator="equal" allowBlank="1" showInputMessage="1" showErrorMessage="1" sqref="G221:G222 G228">
      <formula1>$C$215:$E$215</formula1>
      <formula2>0</formula2>
    </dataValidation>
    <dataValidation type="list" operator="equal" allowBlank="1" showInputMessage="1" showErrorMessage="1" sqref="G236">
      <formula1>$C$230:$E$230</formula1>
      <formula2>0</formula2>
    </dataValidation>
    <dataValidation type="list" operator="equal" allowBlank="1" showInputMessage="1" showErrorMessage="1" sqref="G242">
      <formula1>$C$236:$E$236</formula1>
      <formula2>0</formula2>
    </dataValidation>
    <dataValidation type="list" operator="equal" allowBlank="1" showInputMessage="1" showErrorMessage="1" sqref="G243">
      <formula1>$C$237:$E$237</formula1>
      <formula2>0</formula2>
    </dataValidation>
    <dataValidation type="list" operator="equal" allowBlank="1" showInputMessage="1" showErrorMessage="1" sqref="G245">
      <formula1>$C$245:$E$245</formula1>
    </dataValidation>
    <dataValidation type="list" operator="equal" allowBlank="1" showInputMessage="1" showErrorMessage="1" sqref="G246">
      <formula1>$C$246:$E$246</formula1>
    </dataValidation>
    <dataValidation type="list" operator="equal" allowBlank="1" showInputMessage="1" showErrorMessage="1" sqref="G265">
      <formula1>$C$259:$E$259</formula1>
      <formula2>0</formula2>
    </dataValidation>
    <dataValidation type="list" operator="equal" allowBlank="1" showInputMessage="1" showErrorMessage="1" sqref="G266">
      <formula1>$C$260:$E$260</formula1>
      <formula2>0</formula2>
    </dataValidation>
    <dataValidation type="list" operator="equal" allowBlank="1" showInputMessage="1" showErrorMessage="1" sqref="G267">
      <formula1>$C$261:$E$261</formula1>
      <formula2>0</formula2>
    </dataValidation>
    <dataValidation type="list" operator="equal" allowBlank="1" showInputMessage="1" showErrorMessage="1" sqref="G268">
      <formula1>$C$262:$E$262</formula1>
      <formula2>0</formula2>
    </dataValidation>
    <dataValidation type="list" operator="equal" allowBlank="1" showInputMessage="1" showErrorMessage="1" sqref="G63">
      <formula1>$C$63:$E$63</formula1>
      <formula2>0</formula2>
    </dataValidation>
    <dataValidation type="list" operator="equal" allowBlank="1" showInputMessage="1" showErrorMessage="1" sqref="G64">
      <formula1>$C$64:$E$64</formula1>
      <formula2>0</formula2>
    </dataValidation>
    <dataValidation type="list" operator="equal" allowBlank="1" showInputMessage="1" showErrorMessage="1" sqref="G66:G68 G70 G72">
      <formula1>$C$66:$F$66</formula1>
      <formula2>0</formula2>
    </dataValidation>
    <dataValidation type="list" operator="equal" allowBlank="1" showInputMessage="1" showErrorMessage="1" sqref="G82">
      <formula1>$C$82:$E$82</formula1>
      <formula2>0</formula2>
    </dataValidation>
    <dataValidation type="list" operator="equal" allowBlank="1" showInputMessage="1" showErrorMessage="1" sqref="G87">
      <formula1>$C$87:$F$87</formula1>
      <formula2>0</formula2>
    </dataValidation>
    <dataValidation type="list" operator="equal" allowBlank="1" showInputMessage="1" showErrorMessage="1" sqref="G92">
      <formula1>$C$92:$E$92</formula1>
      <formula2>0</formula2>
    </dataValidation>
    <dataValidation type="list" operator="equal" allowBlank="1" showInputMessage="1" showErrorMessage="1" sqref="G93">
      <formula1>$C$93:$F$93</formula1>
      <formula2>0</formula2>
    </dataValidation>
    <dataValidation type="list" operator="equal" allowBlank="1" showInputMessage="1" showErrorMessage="1" sqref="G94">
      <formula1>$C$94:$E$94</formula1>
      <formula2>0</formula2>
    </dataValidation>
    <dataValidation type="list" operator="equal" allowBlank="1" showInputMessage="1" showErrorMessage="1" sqref="G98:G99">
      <formula1>$C$98:$E$98</formula1>
      <formula2>0</formula2>
    </dataValidation>
    <dataValidation type="list" operator="equal" allowBlank="1" showInputMessage="1" showErrorMessage="1" sqref="G122">
      <formula1>$C$116:$E$116</formula1>
      <formula2>0</formula2>
    </dataValidation>
    <dataValidation type="list" operator="equal" allowBlank="1" showInputMessage="1" showErrorMessage="1" sqref="G129:G134">
      <formula1>$C$123:$E$123</formula1>
      <formula2>0</formula2>
    </dataValidation>
    <dataValidation type="list" operator="equal" allowBlank="1" showInputMessage="1" showErrorMessage="1" sqref="G135">
      <formula1>$C$129:$E$129</formula1>
      <formula2>0</formula2>
    </dataValidation>
    <dataValidation type="list" operator="equal" allowBlank="1" showInputMessage="1" showErrorMessage="1" sqref="G144 G141">
      <formula1>$C$135:$E$135</formula1>
      <formula2>0</formula2>
    </dataValidation>
    <dataValidation type="list" operator="equal" allowBlank="1" showInputMessage="1" showErrorMessage="1" sqref="G145">
      <formula1>$C$139:$E$139</formula1>
      <formula2>0</formula2>
    </dataValidation>
    <dataValidation type="list" operator="equal" allowBlank="1" showInputMessage="1" showErrorMessage="1" sqref="G147">
      <formula1>$C$141:$E$141</formula1>
      <formula2>0</formula2>
    </dataValidation>
    <dataValidation type="list" operator="equal" allowBlank="1" showInputMessage="1" showErrorMessage="1" sqref="G152">
      <formula1>$C$146:$E$146</formula1>
      <formula2>0</formula2>
    </dataValidation>
    <dataValidation type="list" operator="equal" allowBlank="1" showInputMessage="1" showErrorMessage="1" sqref="G156">
      <formula1>$C$150:$E$150</formula1>
      <formula2>0</formula2>
    </dataValidation>
    <dataValidation type="list" operator="equal" allowBlank="1" showInputMessage="1" showErrorMessage="1" sqref="G175">
      <formula1>$C$175:$E$175</formula1>
    </dataValidation>
    <dataValidation type="list" operator="equal" allowBlank="1" showInputMessage="1" showErrorMessage="1" sqref="G176">
      <formula1>$C$176:$E$176</formula1>
    </dataValidation>
    <dataValidation type="list" operator="equal" allowBlank="1" showInputMessage="1" showErrorMessage="1" sqref="G177:G178">
      <formula1>$C$172:$E$172</formula1>
      <formula2>0</formula2>
    </dataValidation>
    <dataValidation type="list" operator="equal" allowBlank="1" showInputMessage="1" showErrorMessage="1" sqref="G182">
      <formula1>$C$176:$E$176</formula1>
      <formula2>0</formula2>
    </dataValidation>
    <dataValidation type="list" operator="equal" allowBlank="1" showInputMessage="1" showErrorMessage="1" sqref="G188">
      <formula1>$C$182:$E$182</formula1>
      <formula2>0</formula2>
    </dataValidation>
    <dataValidation type="list" operator="equal" allowBlank="1" showInputMessage="1" showErrorMessage="1" sqref="G190">
      <formula1>$C$184:$E$184</formula1>
      <formula2>0</formula2>
    </dataValidation>
    <dataValidation type="list" operator="equal" allowBlank="1" showInputMessage="1" showErrorMessage="1" sqref="G191">
      <formula1>$C$185:$E$185</formula1>
      <formula2>0</formula2>
    </dataValidation>
    <dataValidation type="list" operator="equal" allowBlank="1" showInputMessage="1" showErrorMessage="1" sqref="G192">
      <formula1>$C$186:$E$186</formula1>
      <formula2>0</formula2>
    </dataValidation>
    <dataValidation type="list" operator="equal" allowBlank="1" showInputMessage="1" showErrorMessage="1" sqref="G195">
      <formula1>$C$189:$E$189</formula1>
      <formula2>0</formula2>
    </dataValidation>
    <dataValidation type="list" operator="equal" allowBlank="1" showInputMessage="1" showErrorMessage="1" sqref="G210">
      <formula1>$C$204:$E$204</formula1>
      <formula2>0</formula2>
    </dataValidation>
    <dataValidation type="list" operator="equal" allowBlank="1" showInputMessage="1" showErrorMessage="1" sqref="G216">
      <formula1>$C$210:$E$210</formula1>
      <formula2>0</formula2>
    </dataValidation>
    <dataValidation type="list" operator="equal" allowBlank="1" showInputMessage="1" showErrorMessage="1" sqref="G217">
      <formula1>$C$211:$E$211</formula1>
      <formula2>0</formula2>
    </dataValidation>
    <dataValidation type="list" operator="equal" allowBlank="1" showInputMessage="1" showErrorMessage="1" sqref="G218">
      <formula1>$C$212:$E$212</formula1>
      <formula2>0</formula2>
    </dataValidation>
    <dataValidation type="list" operator="equal" allowBlank="1" showInputMessage="1" showErrorMessage="1" sqref="G224">
      <formula1>$C$218:$E$218</formula1>
      <formula2>0</formula2>
    </dataValidation>
    <dataValidation type="list" operator="equal" allowBlank="1" showInputMessage="1" showErrorMessage="1" sqref="G225">
      <formula1>$C$219:$E$219</formula1>
      <formula2>0</formula2>
    </dataValidation>
    <dataValidation type="list" operator="equal" allowBlank="1" showInputMessage="1" showErrorMessage="1" sqref="G247">
      <formula1>$C$241:$E$241</formula1>
      <formula2>0</formula2>
    </dataValidation>
    <dataValidation type="list" operator="equal" allowBlank="1" showInputMessage="1" showErrorMessage="1" sqref="G250">
      <formula1>$C$244:$E$244</formula1>
      <formula2>0</formula2>
    </dataValidation>
    <dataValidation type="list" operator="equal" allowBlank="1" showInputMessage="1" showErrorMessage="1" sqref="G251">
      <formula1>$C$245:$E$245</formula1>
      <formula2>0</formula2>
    </dataValidation>
    <dataValidation type="list" operator="equal" allowBlank="1" showInputMessage="1" showErrorMessage="1" sqref="G264">
      <formula1>$C$258:$E$258</formula1>
      <formula2>0</formula2>
    </dataValidation>
    <dataValidation type="list" operator="equal" allowBlank="1" showInputMessage="1" showErrorMessage="1" sqref="G269">
      <formula1>$C$263:$E$263</formula1>
      <formula2>0</formula2>
    </dataValidation>
    <dataValidation type="list" operator="equal" allowBlank="1" showInputMessage="1" showErrorMessage="1" sqref="G271">
      <formula1>$C$265:$E$265</formula1>
      <formula2>0</formula2>
    </dataValidation>
    <dataValidation type="list" operator="equal" allowBlank="1" showInputMessage="1" showErrorMessage="1" sqref="G272">
      <formula1>$C$266:$E$266</formula1>
      <formula2>0</formula2>
    </dataValidation>
    <dataValidation type="list" operator="equal" allowBlank="1" showInputMessage="1" showErrorMessage="1" sqref="G273">
      <formula1>$C$267:$E$267</formula1>
      <formula2>0</formula2>
    </dataValidation>
    <dataValidation type="list" operator="equal" allowBlank="1" showInputMessage="1" showErrorMessage="1" sqref="G274">
      <formula1>$C$268:$E$268</formula1>
      <formula2>0</formula2>
    </dataValidation>
    <dataValidation type="list" operator="equal" allowBlank="1" showInputMessage="1" showErrorMessage="1" sqref="G277">
      <formula1>$C$271:$E$271</formula1>
      <formula2>0</formula2>
    </dataValidation>
    <dataValidation type="list" operator="equal" allowBlank="1" showInputMessage="1" showErrorMessage="1" sqref="G278">
      <formula1>$C$272:$E$272</formula1>
      <formula2>0</formula2>
    </dataValidation>
    <dataValidation type="list" operator="equal" allowBlank="1" showInputMessage="1" showErrorMessage="1" sqref="G290">
      <formula1>$C$284:$D$284</formula1>
      <formula2>0</formula2>
    </dataValidation>
    <dataValidation type="list" operator="equal" allowBlank="1" showInputMessage="1" showErrorMessage="1" sqref="G291">
      <formula1>$C$285:$F$285</formula1>
      <formula2>0</formula2>
    </dataValidation>
    <dataValidation type="list" operator="equal" allowBlank="1" showInputMessage="1" showErrorMessage="1" sqref="G292">
      <formula1>$C$292:$E$292</formula1>
    </dataValidation>
    <dataValidation type="list" operator="equal" allowBlank="1" showInputMessage="1" showErrorMessage="1" sqref="G302">
      <formula1>$C$295:$E$295</formula1>
      <formula2>0</formula2>
    </dataValidation>
    <dataValidation type="list" operator="equal" allowBlank="1" showInputMessage="1" showErrorMessage="1" sqref="G116">
      <formula1>$C$116:$E$116</formula1>
      <formula2>0</formula2>
    </dataValidation>
    <dataValidation type="list" operator="equal" allowBlank="1" showInputMessage="1" showErrorMessage="1" sqref="G100">
      <formula1>$C$100:$E$100</formula1>
      <formula2>0</formula2>
    </dataValidation>
    <dataValidation type="list" operator="equal" allowBlank="1" showInputMessage="1" showErrorMessage="1" sqref="G170">
      <formula1>$C$170:$E$170</formula1>
      <formula2>0</formula2>
    </dataValidation>
    <dataValidation type="list" operator="equal" allowBlank="1" showInputMessage="1" showErrorMessage="1" sqref="G171">
      <formula1>$C$171:$E$171</formula1>
      <formula2>0</formula2>
    </dataValidation>
    <dataValidation type="list" operator="equal" allowBlank="1" showInputMessage="1" showErrorMessage="1" sqref="G172">
      <formula1>$C$172:$E$172</formula1>
      <formula2>0</formula2>
    </dataValidation>
    <dataValidation type="list" operator="equal" allowBlank="1" showInputMessage="1" showErrorMessage="1" sqref="G173">
      <formula1>$C$173:$E$173</formula1>
      <formula2>0</formula2>
    </dataValidation>
    <dataValidation type="list" operator="equal" allowBlank="1" showInputMessage="1" showErrorMessage="1" sqref="G174">
      <formula1>$C$174:$E$174</formula1>
      <formula2>0</formula2>
    </dataValidation>
    <dataValidation type="list" operator="equal" allowBlank="1" showInputMessage="1" showErrorMessage="1" sqref="G179">
      <formula1>$C$179:$E$179</formula1>
      <formula2>0</formula2>
    </dataValidation>
    <dataValidation type="list" operator="equal" allowBlank="1" showInputMessage="1" showErrorMessage="1" sqref="G180">
      <formula1>$C$180:$E$180</formula1>
      <formula2>0</formula2>
    </dataValidation>
    <dataValidation type="list" operator="equal" allowBlank="1" showInputMessage="1" showErrorMessage="1" sqref="G181">
      <formula1>$C$181:$E$181</formula1>
      <formula2>0</formula2>
    </dataValidation>
    <dataValidation type="list" operator="equal" allowBlank="1" showInputMessage="1" showErrorMessage="1" sqref="G183">
      <formula1>$C$183:$E$183</formula1>
      <formula2>0</formula2>
    </dataValidation>
    <dataValidation type="list" operator="equal" allowBlank="1" showInputMessage="1" showErrorMessage="1" sqref="G184">
      <formula1>$C$184:$F$184</formula1>
      <formula2>0</formula2>
    </dataValidation>
    <dataValidation type="list" operator="equal" allowBlank="1" showInputMessage="1" showErrorMessage="1" sqref="G185">
      <formula1>$C$185:$E$185</formula1>
      <formula2>0</formula2>
    </dataValidation>
    <dataValidation type="list" operator="equal" allowBlank="1" showInputMessage="1" showErrorMessage="1" sqref="G186">
      <formula1>$C$186:$F$186</formula1>
      <formula2>0</formula2>
    </dataValidation>
    <dataValidation type="list" operator="equal" allowBlank="1" showInputMessage="1" showErrorMessage="1" sqref="G187">
      <formula1>$C$187:$F$187</formula1>
      <formula2>0</formula2>
    </dataValidation>
    <dataValidation type="list" operator="equal" allowBlank="1" showInputMessage="1" showErrorMessage="1" sqref="G189">
      <formula1>$C$189:$E$189</formula1>
      <formula2>0</formula2>
    </dataValidation>
    <dataValidation type="list" operator="equal" allowBlank="1" showInputMessage="1" showErrorMessage="1" sqref="G196">
      <formula1>$C$196:$E$196</formula1>
      <formula2>0</formula2>
    </dataValidation>
    <dataValidation type="list" operator="equal" allowBlank="1" showInputMessage="1" showErrorMessage="1" sqref="G197">
      <formula1>$C$197:$E$197</formula1>
      <formula2>0</formula2>
    </dataValidation>
    <dataValidation type="list" operator="equal" allowBlank="1" showInputMessage="1" showErrorMessage="1" sqref="G198">
      <formula1>$C$198:$E$198</formula1>
      <formula2>0</formula2>
    </dataValidation>
    <dataValidation type="list" operator="equal" allowBlank="1" showInputMessage="1" showErrorMessage="1" sqref="G199">
      <formula1>$C$199:$E$199</formula1>
      <formula2>0</formula2>
    </dataValidation>
    <dataValidation type="list" operator="equal" allowBlank="1" showInputMessage="1" showErrorMessage="1" sqref="G201">
      <formula1>$C$201:$E$201</formula1>
      <formula2>0</formula2>
    </dataValidation>
    <dataValidation type="list" operator="equal" allowBlank="1" showInputMessage="1" showErrorMessage="1" sqref="G202">
      <formula1>$C$202:$E$202</formula1>
      <formula2>0</formula2>
    </dataValidation>
    <dataValidation type="list" operator="equal" allowBlank="1" showInputMessage="1" showErrorMessage="1" sqref="G203">
      <formula1>$C$203:$E$203</formula1>
      <formula2>0</formula2>
    </dataValidation>
    <dataValidation type="list" operator="equal" allowBlank="1" showInputMessage="1" showErrorMessage="1" sqref="G204">
      <formula1>$C$204:$E$204</formula1>
      <formula2>0</formula2>
    </dataValidation>
    <dataValidation type="list" operator="equal" allowBlank="1" showInputMessage="1" showErrorMessage="1" sqref="G211">
      <formula1>$C$211:$E$211</formula1>
      <formula2>0</formula2>
    </dataValidation>
    <dataValidation type="list" operator="equal" allowBlank="1" showInputMessage="1" showErrorMessage="1" sqref="G212">
      <formula1>$C$212:$E$212</formula1>
      <formula2>0</formula2>
    </dataValidation>
    <dataValidation type="list" operator="equal" allowBlank="1" showInputMessage="1" showErrorMessage="1" sqref="G213">
      <formula1>$C$213:$E$213</formula1>
      <formula2>0</formula2>
    </dataValidation>
    <dataValidation type="list" operator="equal" allowBlank="1" showInputMessage="1" showErrorMessage="1" sqref="G214">
      <formula1>$C$214:$E$214</formula1>
      <formula2>0</formula2>
    </dataValidation>
    <dataValidation type="list" operator="equal" allowBlank="1" showInputMessage="1" showErrorMessage="1" sqref="G215">
      <formula1>$C$215:$E$215</formula1>
      <formula2>0</formula2>
    </dataValidation>
    <dataValidation type="list" operator="equal" allowBlank="1" showInputMessage="1" showErrorMessage="1" sqref="G219">
      <formula1>$C$219:$F$219</formula1>
      <formula2>0</formula2>
    </dataValidation>
    <dataValidation type="list" operator="equal" allowBlank="1" showInputMessage="1" showErrorMessage="1" sqref="G226">
      <formula1>$C$226:$F$226</formula1>
      <formula2>0</formula2>
    </dataValidation>
    <dataValidation type="list" operator="equal" allowBlank="1" showInputMessage="1" showErrorMessage="1" sqref="G229">
      <formula1>$C$229:$E$229</formula1>
      <formula2>0</formula2>
    </dataValidation>
    <dataValidation type="list" operator="equal" allowBlank="1" showInputMessage="1" showErrorMessage="1" sqref="G230">
      <formula1>$C$230:$E$230</formula1>
      <formula2>0</formula2>
    </dataValidation>
    <dataValidation type="list" operator="equal" allowBlank="1" showInputMessage="1" showErrorMessage="1" sqref="G237">
      <formula1>$C$237:$E$237</formula1>
      <formula2>0</formula2>
    </dataValidation>
    <dataValidation type="list" operator="equal" allowBlank="1" showInputMessage="1" showErrorMessage="1" sqref="G238">
      <formula1>$C$238:$E$238</formula1>
      <formula2>0</formula2>
    </dataValidation>
    <dataValidation type="list" operator="equal" allowBlank="1" showInputMessage="1" showErrorMessage="1" sqref="G239">
      <formula1>$C$239:$E$239</formula1>
      <formula2>0</formula2>
    </dataValidation>
    <dataValidation type="list" operator="equal" allowBlank="1" showInputMessage="1" showErrorMessage="1" sqref="G240">
      <formula1>$C$240:$E$240</formula1>
      <formula2>0</formula2>
    </dataValidation>
    <dataValidation type="list" operator="equal" allowBlank="1" showInputMessage="1" showErrorMessage="1" sqref="G241">
      <formula1>$C$241:$E$241</formula1>
      <formula2>0</formula2>
    </dataValidation>
    <dataValidation type="list" operator="equal" allowBlank="1" showInputMessage="1" showErrorMessage="1" sqref="G244">
      <formula1>$C$244:$E$244</formula1>
      <formula2>0</formula2>
    </dataValidation>
    <dataValidation type="list" operator="equal" allowBlank="1" showInputMessage="1" showErrorMessage="1" sqref="G258">
      <formula1>$C$258:$F$258</formula1>
      <formula2>0</formula2>
    </dataValidation>
    <dataValidation type="list" operator="equal" allowBlank="1" showInputMessage="1" showErrorMessage="1" sqref="G259">
      <formula1>$C$259:$E$259</formula1>
      <formula2>0</formula2>
    </dataValidation>
    <dataValidation type="list" operator="equal" allowBlank="1" showInputMessage="1" showErrorMessage="1" sqref="G260">
      <formula1>$C$260:$E$260</formula1>
      <formula2>0</formula2>
    </dataValidation>
    <dataValidation type="list" operator="equal" allowBlank="1" showInputMessage="1" showErrorMessage="1" sqref="G261">
      <formula1>$C$261:$E$261</formula1>
      <formula2>0</formula2>
    </dataValidation>
    <dataValidation type="list" operator="equal" allowBlank="1" showInputMessage="1" showErrorMessage="1" sqref="G262">
      <formula1>$C$262:$F$262</formula1>
      <formula2>0</formula2>
    </dataValidation>
    <dataValidation type="list" operator="equal" allowBlank="1" showInputMessage="1" showErrorMessage="1" sqref="G263">
      <formula1>$C$263:$E$263</formula1>
      <formula2>0</formula2>
    </dataValidation>
    <dataValidation type="list" operator="equal" allowBlank="1" showInputMessage="1" showErrorMessage="1" sqref="G279">
      <formula1>$C$279:$E$279</formula1>
      <formula2>0</formula2>
    </dataValidation>
    <dataValidation type="list" operator="equal" allowBlank="1" showInputMessage="1" showErrorMessage="1" sqref="G285">
      <formula1>$C$285:$F$285</formula1>
      <formula2>0</formula2>
    </dataValidation>
    <dataValidation type="list" operator="equal" allowBlank="1" showInputMessage="1" showErrorMessage="1" sqref="G284">
      <formula1>$C$284:$D$284</formula1>
      <formula2>0</formula2>
    </dataValidation>
    <dataValidation type="list" operator="equal" allowBlank="1" showInputMessage="1" showErrorMessage="1" sqref="G286">
      <formula1>$C$286:$F$286</formula1>
      <formula2>0</formula2>
    </dataValidation>
    <dataValidation type="list" operator="equal" allowBlank="1" showInputMessage="1" showErrorMessage="1" sqref="G287">
      <formula1>$C$287:$F$287</formula1>
      <formula2>0</formula2>
    </dataValidation>
    <dataValidation type="list" operator="equal" allowBlank="1" showInputMessage="1" showErrorMessage="1" sqref="G288">
      <formula1>$C$288:$D$288</formula1>
      <formula2>0</formula2>
    </dataValidation>
    <dataValidation type="list" operator="equal" allowBlank="1" showInputMessage="1" showErrorMessage="1" sqref="G289">
      <formula1>$C$289:$E$289</formula1>
      <formula2>0</formula2>
    </dataValidation>
    <dataValidation type="list" operator="equal" allowBlank="1" showInputMessage="1" showErrorMessage="1" sqref="G293">
      <formula1>$C$293:$E$293</formula1>
      <formula2>0</formula2>
    </dataValidation>
    <dataValidation type="list" operator="equal" allowBlank="1" showInputMessage="1" showErrorMessage="1" sqref="G294">
      <formula1>$C$294:$E$294</formula1>
      <formula2>0</formula2>
    </dataValidation>
    <dataValidation type="list" operator="equal" allowBlank="1" showInputMessage="1" showErrorMessage="1" sqref="G300">
      <formula1>$C$300:$E$300</formula1>
      <formula2>0</formula2>
    </dataValidation>
    <dataValidation type="list" operator="equal" allowBlank="1" showInputMessage="1" showErrorMessage="1" sqref="G301">
      <formula1>$C$301:$E$301</formula1>
      <formula2>0</formula2>
    </dataValidation>
    <dataValidation type="list" operator="equal" allowBlank="1" showInputMessage="1" showErrorMessage="1" sqref="G303">
      <formula1>$C$303:$E$303</formula1>
      <formula2>0</formula2>
    </dataValidation>
    <dataValidation type="list" operator="equal" allowBlank="1" showInputMessage="1" showErrorMessage="1" sqref="G304">
      <formula1>$C$304:$E$304</formula1>
      <formula2>0</formula2>
    </dataValidation>
    <dataValidation type="list" operator="equal" allowBlank="1" showInputMessage="1" showErrorMessage="1" sqref="G306">
      <formula1>$C$306:$F$306</formula1>
      <formula2>0</formula2>
    </dataValidation>
    <dataValidation type="list" operator="equal" allowBlank="1" showInputMessage="1" showErrorMessage="1" sqref="G102">
      <formula1>$C$102:$F$102</formula1>
    </dataValidation>
    <dataValidation type="list" operator="equal" allowBlank="1" showInputMessage="1" showErrorMessage="1" sqref="G104:G106 G108">
      <formula1>$C$103:$F$103</formula1>
      <formula2>0</formula2>
    </dataValidation>
    <dataValidation type="list" operator="equal" allowBlank="1" showInputMessage="1" showErrorMessage="1" sqref="G109 G111 G113">
      <formula1>$C$109:$F$109</formula1>
      <formula2>0</formula2>
    </dataValidation>
    <dataValidation type="list" operator="equal" allowBlank="1" showInputMessage="1" showErrorMessage="1" sqref="G114:G115">
      <formula1>$C$114:$E$114</formula1>
      <formula2>0</formula2>
    </dataValidation>
    <dataValidation type="list" operator="equal" allowBlank="1" showInputMessage="1" showErrorMessage="1" sqref="G117">
      <formula1>$C$117:$E$117</formula1>
      <formula2>0</formula2>
    </dataValidation>
    <dataValidation type="list" operator="equal" allowBlank="1" showInputMessage="1" showErrorMessage="1" sqref="G118:G119">
      <formula1>$C$118:$E$118</formula1>
      <formula2>0</formula2>
    </dataValidation>
    <dataValidation type="list" operator="equal" allowBlank="1" showInputMessage="1" showErrorMessage="1" sqref="G121">
      <formula1>$C$121:$E$121</formula1>
      <formula2>0</formula2>
    </dataValidation>
    <dataValidation type="list" operator="equal" allowBlank="1" showInputMessage="1" showErrorMessage="1" sqref="G123">
      <formula1>$C$123:$E$123</formula1>
      <formula2>0</formula2>
    </dataValidation>
    <dataValidation type="list" operator="equal" allowBlank="1" showInputMessage="1" showErrorMessage="1" sqref="G136:G137">
      <formula1>$C$136:$F$136</formula1>
      <formula2>0</formula2>
    </dataValidation>
    <dataValidation type="list" operator="equal" allowBlank="1" showInputMessage="1" showErrorMessage="1" sqref="G138">
      <formula1>$C$138:$F$138</formula1>
      <formula2>0</formula2>
    </dataValidation>
    <dataValidation type="list" operator="equal" allowBlank="1" showInputMessage="1" showErrorMessage="1" sqref="G139">
      <formula1>$C$139:$F$139</formula1>
      <formula2>0</formula2>
    </dataValidation>
    <dataValidation type="list" operator="equal" allowBlank="1" showInputMessage="1" showErrorMessage="1" sqref="G140">
      <formula1>$C$140:$E$140</formula1>
      <formula2>0</formula2>
    </dataValidation>
    <dataValidation type="list" operator="equal" allowBlank="1" showInputMessage="1" showErrorMessage="1" sqref="G153">
      <formula1>$C$153:$F$153</formula1>
      <formula2>0</formula2>
    </dataValidation>
    <dataValidation type="list" operator="equal" allowBlank="1" showInputMessage="1" showErrorMessage="1" sqref="G154:G155">
      <formula1>$C$154:$E$154</formula1>
      <formula2>0</formula2>
    </dataValidation>
    <dataValidation type="list" operator="equal" allowBlank="1" showInputMessage="1" showErrorMessage="1" sqref="G158 G160:G163">
      <formula1>$C$158:$F$158</formula1>
      <formula2>0</formula2>
    </dataValidation>
    <dataValidation type="list" operator="equal" allowBlank="1" showInputMessage="1" showErrorMessage="1" sqref="G159">
      <formula1>$C$159:$F$159</formula1>
      <formula2>0</formula2>
    </dataValidation>
    <dataValidation type="list" operator="equal" allowBlank="1" showInputMessage="1" showErrorMessage="1" sqref="G101">
      <formula1>$C$101:$F$101</formula1>
      <formula2>0</formula2>
    </dataValidation>
    <dataValidation type="list" operator="equal" allowBlank="1" showInputMessage="1" showErrorMessage="1" sqref="G110">
      <formula1>$C$110:$F$110</formula1>
      <formula2>0</formula2>
    </dataValidation>
    <dataValidation type="list" operator="equal" allowBlank="1" showInputMessage="1" showErrorMessage="1" sqref="G112">
      <formula1>$C$112:$F$112</formula1>
      <formula2>0</formula2>
    </dataValidation>
    <dataValidation type="list" operator="equal" allowBlank="1" showInputMessage="1" showErrorMessage="1" sqref="G71">
      <formula1>$C$71:$E$71</formula1>
    </dataValidation>
    <dataValidation type="list" operator="equal" allowBlank="1" showInputMessage="1" showErrorMessage="1" sqref="G103">
      <formula1>$C$103:$F$103</formula1>
    </dataValidation>
    <dataValidation type="list" operator="equal" allowBlank="1" showInputMessage="1" showErrorMessage="1" sqref="G107">
      <formula1>$C$107:$F$107</formula1>
    </dataValidation>
    <dataValidation type="list" operator="equal" allowBlank="1" showInputMessage="1" showErrorMessage="1" sqref="G142">
      <formula1>$C$142:$E$142</formula1>
    </dataValidation>
    <dataValidation type="list" operator="equal" allowBlank="1" showInputMessage="1" showErrorMessage="1" sqref="G143">
      <formula1>$C$143:$E$143</formula1>
    </dataValidation>
    <dataValidation type="list" operator="equal" allowBlank="1" showInputMessage="1" showErrorMessage="1" sqref="G146">
      <formula1>$C$146:$E$146</formula1>
    </dataValidation>
  </dataValidations>
  <pageMargins left="0.7" right="0.7" top="0.75" bottom="0.75" header="0.51180555555555496" footer="0.51180555555555496"/>
  <pageSetup paperSize="9"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1345</TotalTime>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ΕΝΤΥΠΟ ΕΛΕΓΧΟΥ ΠΤΗΝΟΣΦΑΓΕΙΟΥ </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revision>104</cp:revision>
  <cp:lastPrinted>2020-12-07T15:09:40Z</cp:lastPrinted>
  <dcterms:created xsi:type="dcterms:W3CDTF">2018-02-20T10:53:10Z</dcterms:created>
  <dcterms:modified xsi:type="dcterms:W3CDTF">2022-04-08T06:26:14Z</dcterms:modified>
  <dc:language>el-GR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YPAAT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